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'List1'!$A$1:$H$540</definedName>
  </definedNames>
  <calcPr fullCalcOnLoad="1"/>
</workbook>
</file>

<file path=xl/sharedStrings.xml><?xml version="1.0" encoding="utf-8"?>
<sst xmlns="http://schemas.openxmlformats.org/spreadsheetml/2006/main" count="1073" uniqueCount="445">
  <si>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</si>
  <si>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</si>
  <si>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</si>
  <si>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</si>
  <si>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</si>
  <si>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</si>
  <si>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</si>
  <si>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</si>
  <si>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</si>
  <si>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</si>
  <si>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</si>
  <si>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</si>
  <si>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</si>
  <si>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</si>
  <si>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</si>
  <si>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</si>
  <si>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</si>
  <si>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</si>
  <si>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</si>
  <si>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</si>
  <si>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</si>
  <si>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</si>
  <si>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</si>
  <si>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</si>
  <si>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</si>
  <si>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</si>
  <si>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</si>
  <si>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</si>
  <si>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</si>
  <si>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</si>
  <si>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</si>
  <si>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</si>
  <si>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</si>
  <si>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</si>
  <si>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</si>
  <si>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</si>
  <si>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</si>
  <si>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</si>
  <si>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</si>
  <si>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</si>
  <si>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</si>
  <si>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</si>
  <si>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</si>
  <si>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</si>
  <si>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</si>
  <si>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</si>
  <si>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</si>
  <si>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</si>
  <si>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</si>
  <si>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</si>
  <si>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</si>
  <si>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</si>
  <si>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</si>
  <si>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</si>
  <si>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</si>
  <si>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</si>
  <si>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</si>
  <si>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</si>
  <si>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</si>
  <si>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</si>
  <si>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</si>
  <si>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</si>
  <si>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</si>
  <si>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</si>
  <si>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</si>
  <si>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</si>
  <si>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</si>
  <si>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</si>
  <si>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</si>
  <si>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</si>
  <si>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</si>
  <si>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</si>
  <si>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</si>
  <si>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</si>
  <si>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</si>
  <si>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</si>
  <si>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</si>
  <si>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</si>
  <si>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</si>
  <si>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</si>
  <si>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</si>
  <si>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</si>
  <si>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</si>
  <si>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</si>
  <si>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</si>
  <si>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</si>
  <si>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</si>
  <si>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</si>
  <si>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</si>
  <si>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</si>
  <si>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</si>
  <si>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</si>
  <si>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</si>
  <si>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</si>
  <si>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</si>
  <si>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</si>
  <si>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</si>
  <si>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</si>
  <si>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</si>
  <si>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</si>
  <si>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</si>
  <si>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</si>
  <si>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</si>
  <si>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</si>
  <si>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</si>
  <si>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</si>
  <si>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</si>
  <si>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</si>
  <si>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</si>
  <si>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</si>
  <si>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</si>
  <si>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</si>
  <si>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</si>
  <si>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</si>
  <si>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</si>
  <si>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</si>
  <si>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</si>
  <si>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</si>
  <si>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</si>
  <si>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</si>
  <si>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</si>
  <si>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</si>
  <si>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</si>
  <si>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</si>
  <si>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</si>
  <si>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</si>
  <si>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</si>
  <si>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</si>
  <si>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</si>
  <si>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</si>
  <si>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</si>
  <si>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</si>
  <si>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</si>
  <si>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</si>
  <si>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</si>
  <si>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</si>
  <si>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</si>
  <si>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</si>
  <si>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</si>
  <si>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</si>
  <si>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</si>
  <si>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</si>
  <si>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</si>
  <si>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</si>
  <si>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</si>
  <si>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</si>
  <si>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</si>
  <si>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</si>
  <si>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</si>
  <si>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</si>
  <si>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</si>
  <si>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</si>
  <si>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</si>
  <si>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</si>
  <si>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</si>
  <si>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</si>
  <si>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</si>
  <si>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</si>
  <si>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</si>
  <si>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</si>
  <si>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</si>
  <si>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</si>
  <si>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</si>
  <si>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</si>
  <si>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</si>
  <si>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</si>
  <si>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</si>
  <si>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</si>
  <si>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</si>
  <si>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</si>
  <si>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</si>
  <si>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</si>
  <si>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</si>
  <si>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</si>
  <si>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</si>
  <si>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</si>
  <si>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</si>
  <si>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</si>
  <si>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</si>
  <si>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</si>
  <si>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</si>
  <si>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</si>
  <si>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</si>
  <si>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</si>
  <si>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</si>
  <si>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</si>
  <si>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</si>
  <si>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</si>
  <si>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</si>
  <si>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</si>
  <si>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</si>
  <si>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</si>
  <si>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</si>
  <si>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</si>
  <si>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</si>
  <si>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</si>
  <si>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</si>
  <si>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</si>
  <si>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</si>
  <si>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</si>
  <si>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</si>
  <si>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</si>
  <si>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</si>
  <si>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</si>
  <si>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</si>
  <si>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</si>
  <si>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</si>
  <si>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</si>
  <si>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</si>
  <si>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</si>
  <si>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</si>
  <si>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</si>
  <si>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</si>
  <si>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</si>
  <si>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</si>
  <si>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</si>
  <si>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</si>
  <si>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</si>
  <si>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</si>
  <si>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</si>
  <si>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</si>
  <si>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</si>
  <si>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</si>
  <si>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</si>
  <si>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</si>
  <si>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</si>
  <si>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</si>
  <si>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</si>
  <si>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</si>
  <si>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</si>
  <si>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</si>
  <si>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</si>
  <si>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</si>
  <si>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</si>
  <si>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</si>
  <si>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</si>
  <si>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</si>
  <si>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</si>
  <si>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</si>
  <si>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</si>
  <si>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</si>
  <si>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</si>
  <si>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</si>
  <si>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</si>
  <si>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</si>
  <si>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</si>
  <si>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</si>
  <si>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</si>
  <si>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</si>
  <si>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</si>
  <si>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</si>
  <si>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</si>
  <si>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</si>
  <si>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</si>
  <si>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</si>
  <si>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</si>
  <si>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</si>
  <si>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</si>
  <si>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</si>
  <si>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</si>
  <si>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</si>
  <si>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</si>
  <si>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</si>
  <si>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</si>
  <si>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</si>
  <si>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</si>
  <si>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</si>
  <si>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</si>
  <si>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</si>
  <si>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</si>
  <si>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</si>
  <si>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</si>
  <si>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</si>
  <si>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</si>
  <si>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</si>
  <si>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</si>
  <si>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</si>
  <si>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</si>
  <si>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</si>
  <si>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</si>
  <si>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</si>
  <si>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</si>
  <si>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</si>
  <si>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</si>
  <si>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</si>
  <si>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</si>
  <si>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</si>
  <si>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</si>
  <si>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</si>
  <si>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</si>
  <si>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</si>
  <si>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</si>
  <si>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</si>
  <si>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</si>
  <si>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</si>
  <si>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</si>
  <si>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</si>
  <si>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</si>
  <si>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</si>
  <si>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</si>
  <si>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</si>
  <si>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</si>
  <si>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</si>
  <si>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</si>
  <si>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</si>
  <si>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</si>
  <si>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</si>
  <si>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</si>
  <si>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</si>
  <si>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</si>
  <si>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</si>
  <si>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</si>
  <si>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</si>
  <si>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</si>
  <si>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</si>
  <si>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</si>
  <si>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</si>
  <si>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</si>
  <si>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</si>
  <si>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</si>
  <si>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</si>
  <si>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</si>
  <si>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</si>
  <si>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</si>
  <si>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</si>
  <si>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</si>
  <si>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</si>
  <si>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</si>
  <si>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</si>
  <si>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</si>
  <si>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</si>
  <si>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</si>
  <si>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</si>
  <si>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</si>
  <si>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</si>
  <si>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</si>
  <si>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</si>
  <si>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</si>
  <si>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</si>
  <si>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</si>
  <si>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</si>
  <si>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</si>
  <si>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</si>
  <si>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</si>
  <si>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</si>
  <si>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</si>
  <si>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</si>
  <si>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</si>
  <si>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</si>
  <si>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</si>
  <si>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</si>
  <si>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</si>
  <si>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</si>
  <si>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</si>
  <si>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</si>
  <si>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</si>
  <si>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</si>
  <si>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</si>
  <si>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</si>
  <si>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</si>
  <si>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</si>
  <si>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</si>
  <si>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</si>
  <si>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</si>
  <si>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</si>
  <si>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</si>
  <si>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</si>
  <si>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</si>
  <si>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</si>
  <si>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</si>
  <si>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</si>
  <si>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</si>
  <si>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</si>
  <si>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</si>
  <si>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</si>
  <si>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</si>
  <si>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</si>
  <si>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</si>
  <si>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</si>
  <si>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</si>
  <si>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</si>
  <si>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</si>
  <si>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</si>
  <si>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</si>
  <si>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</si>
  <si>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</si>
  <si>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</si>
  <si>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</si>
  <si>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</si>
  <si>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</si>
  <si>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</si>
  <si>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</si>
  <si>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</si>
  <si>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</si>
  <si>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Ured zastupnika Republike Hrvatske pred Europskim sudom za l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</si>
  <si>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</si>
  <si>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</si>
  <si>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</si>
  <si>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</si>
  <si>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</si>
  <si>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</si>
  <si>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</si>
  <si>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</si>
  <si>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Agencija za plaćanja u poljoprivredi, ribarstvu i ruralnom r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</si>
  <si>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</si>
  <si>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</si>
  <si>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</si>
  <si>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</si>
  <si>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</si>
  <si>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</si>
  <si>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</si>
  <si>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</si>
  <si>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</si>
  <si>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</si>
  <si>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</si>
  <si>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</si>
  <si>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</si>
  <si>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</si>
  <si>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</si>
  <si>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</si>
  <si>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</si>
  <si>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</si>
  <si>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</si>
  <si>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</si>
  <si>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</si>
  <si>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</si>
  <si>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</si>
  <si>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</si>
  <si>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</si>
  <si>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</si>
  <si>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</si>
  <si>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</si>
  <si>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</si>
  <si>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</si>
  <si>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Agencija za kvalitetu i akreditaciju u zdravstvu i socijalno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</si>
  <si>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</si>
  <si>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</si>
  <si>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</si>
  <si>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</si>
  <si>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</si>
  <si>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</si>
  <si>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* Preliminarni podaci</t>
  </si>
  <si>
    <t>Mjesečni izvještaj po organizacijskoj klasifikaciji Državnog proračuna i računima 3 i 4 ekonomske klasifikacije za razdoblje siječanj-svibanj 2014. i 2015. godine</t>
  </si>
  <si>
    <t>Siječanj-svibanj
2014.</t>
  </si>
  <si>
    <t>Siječanj-svibanj
2015.*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</si>
</sst>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>
      <alignment horizontal="center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5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6384" width="9.140625" style="1" customWidth="1"/>
  </cols>
  <sheetData>
    <row r="1" ht="12.75">
      <c r="A1" s="8" t="s">
        <v>442</v>
      </c>
    </row>
    <row r="2" spans="3:6" ht="13.5" thickBot="1">
      <c r="C2" s="35"/>
      <c r="D2" s="35"/>
      <c r="E2" s="35"/>
      <c r="F2" s="35"/>
    </row>
    <row r="3" spans="1:8" ht="39.75" customHeight="1">
      <c r="A3" s="27"/>
      <c r="B3" s="28" t="s">
        <v>355</v>
      </c>
      <c r="C3" s="29" t="s">
        <v>443</v>
      </c>
      <c r="D3" s="29" t="s">
        <v>387</v>
      </c>
      <c r="E3" s="29" t="s">
        <v>444</v>
      </c>
      <c r="F3" s="30" t="s">
        <v>388</v>
      </c>
      <c r="G3" s="30" t="s">
        <v>389</v>
      </c>
      <c r="H3" s="31" t="s">
        <v>390</v>
      </c>
    </row>
    <row r="4" spans="1:13" ht="12.75">
      <c r="A4" s="17"/>
      <c r="B4" s="18" t="s">
        <v>0</v>
      </c>
      <c r="C4" s="19">
        <f>+C5+C14+C18+C22+C26+C30+C34+C83+C102+C103+C107+C111+C115+C122+C126+C142+C149+C153+C181+C188+C192+C219+C241+C251+C270+C286+C302+C346+C371+C375+C385+C436+C443+C447+C490+C494+C498+C502+C506+C510+C514+C518+C519+C520+C521+C525+C529+C532</f>
        <v>53254651802.100006</v>
      </c>
      <c r="D4" s="19">
        <f>+D5+D14+D18+D22+D26+D30+D34+D83+D102+D103+D107+D111+D115+D122+D126+D142+D149+D153+D181+D188+D192+D219+D241+D251+D270+D286+D302+D346+D371+D375+D385+D436+D443+D447+D490+D494+D498+D502+D506+D510+D514+D518+D519+D520+D521+D525+D529+D532</f>
        <v>118975040935</v>
      </c>
      <c r="E4" s="19">
        <f>+E5+E14+E18+E22+E26+E30+E34+E83+E102+E103+E107+E111+E115+E122+E126+E142+E149+E153+E181+E188+E192+E219+E241+E251+E270+E286+E302+E346+E371+E375+E385+E436+E443+E447+E490+E494+E498+E502+E506+E510+E514+E518+E519+E520+E521+E525+E529+E532</f>
        <v>46638941762.70998</v>
      </c>
      <c r="F4" s="23">
        <f>IF(C4=0,"x",E4/C4*100)</f>
        <v>87.57721660827919</v>
      </c>
      <c r="G4" s="23">
        <f>IF(D4=0,"x",E4/D4*100)</f>
        <v>39.200609973473654</v>
      </c>
      <c r="H4" s="20">
        <f>+H5+H14+H18+H22+H26+H30+H34+H83+H102+H103+H107+H111+H115+H122+H126+H142+H149+H153+H181+H188+H192+H219+H241+H251+H270+H286+H302+H346+H371+H375+H385+H436+H443+H447+H490+H494+H498+H502+H506+H510+H514+H518+H519+H520+H521+H525+H529+H532</f>
        <v>-6615710039.390002</v>
      </c>
      <c r="I4" s="21"/>
      <c r="J4" s="37"/>
      <c r="K4" s="38"/>
      <c r="L4" s="38"/>
      <c r="M4" s="38"/>
    </row>
    <row r="5" spans="1:15" s="8" customFormat="1" ht="12.75">
      <c r="A5" s="10" t="s">
        <v>1</v>
      </c>
      <c r="B5" s="7" t="s">
        <v>2</v>
      </c>
      <c r="C5" s="32">
        <v>96994164.06</v>
      </c>
      <c r="D5" s="32">
        <v>131958000</v>
      </c>
      <c r="E5" s="32">
        <v>50961732.01</v>
      </c>
      <c r="F5" s="22">
        <f aca="true" t="shared" si="0" ref="F5:F65">IF(C5=0,"x",E5/C5*100)</f>
        <v>52.54102914735713</v>
      </c>
      <c r="G5" s="22">
        <f aca="true" t="shared" si="1" ref="G5:G65">IF(D5=0,"x",E5/D5*100)</f>
        <v>38.619660808742175</v>
      </c>
      <c r="H5" s="14">
        <f aca="true" t="shared" si="2" ref="H5:H65">+E5-C5</f>
        <v>-46032432.050000004</v>
      </c>
      <c r="J5" s="21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2">
        <v>53620627.51</v>
      </c>
      <c r="D6" s="32">
        <v>131958000</v>
      </c>
      <c r="E6" s="32">
        <v>50961732.01</v>
      </c>
      <c r="F6" s="22">
        <f t="shared" si="0"/>
        <v>95.04128238800614</v>
      </c>
      <c r="G6" s="22">
        <f t="shared" si="1"/>
        <v>38.619660808742175</v>
      </c>
      <c r="H6" s="14">
        <f t="shared" si="2"/>
        <v>-2658895.5</v>
      </c>
      <c r="J6" s="21"/>
      <c r="K6" s="21"/>
      <c r="L6" s="21"/>
    </row>
    <row r="7" spans="1:12" ht="12.75">
      <c r="A7" s="12" t="s">
        <v>5</v>
      </c>
      <c r="B7" s="2" t="s">
        <v>6</v>
      </c>
      <c r="C7" s="33">
        <v>53426808.04</v>
      </c>
      <c r="D7" s="33">
        <v>130028000</v>
      </c>
      <c r="E7" s="33">
        <v>50855300.13</v>
      </c>
      <c r="F7" s="24">
        <f t="shared" si="0"/>
        <v>95.18685842494139</v>
      </c>
      <c r="G7" s="24">
        <f t="shared" si="1"/>
        <v>39.111037722644355</v>
      </c>
      <c r="H7" s="13">
        <f t="shared" si="2"/>
        <v>-2571507.9099999964</v>
      </c>
      <c r="J7" s="21"/>
      <c r="K7" s="21"/>
      <c r="L7" s="21"/>
    </row>
    <row r="8" spans="1:12" ht="12.75">
      <c r="A8" s="12" t="s">
        <v>7</v>
      </c>
      <c r="B8" s="2" t="s">
        <v>8</v>
      </c>
      <c r="C8" s="33">
        <v>193819.47</v>
      </c>
      <c r="D8" s="33">
        <v>1930000</v>
      </c>
      <c r="E8" s="33">
        <v>106431.88</v>
      </c>
      <c r="F8" s="24">
        <f t="shared" si="0"/>
        <v>54.912893941976</v>
      </c>
      <c r="G8" s="24">
        <f t="shared" si="1"/>
        <v>5.514605181347151</v>
      </c>
      <c r="H8" s="13">
        <f t="shared" si="2"/>
        <v>-87387.59</v>
      </c>
      <c r="J8" s="21"/>
      <c r="K8" s="21"/>
      <c r="L8" s="21"/>
    </row>
    <row r="9" spans="1:12" s="8" customFormat="1" ht="12.75">
      <c r="A9" s="11" t="s">
        <v>9</v>
      </c>
      <c r="B9" s="9" t="s">
        <v>10</v>
      </c>
      <c r="C9" s="32">
        <v>41638728.29</v>
      </c>
      <c r="D9" s="32">
        <v>0</v>
      </c>
      <c r="E9" s="32"/>
      <c r="F9" s="22">
        <f t="shared" si="0"/>
        <v>0</v>
      </c>
      <c r="G9" s="22" t="str">
        <f t="shared" si="1"/>
        <v>x</v>
      </c>
      <c r="H9" s="14">
        <f t="shared" si="2"/>
        <v>-41638728.29</v>
      </c>
      <c r="J9" s="21"/>
      <c r="K9" s="21"/>
      <c r="L9" s="21"/>
    </row>
    <row r="10" spans="1:12" ht="12.75">
      <c r="A10" s="12" t="s">
        <v>5</v>
      </c>
      <c r="B10" s="2" t="s">
        <v>6</v>
      </c>
      <c r="C10" s="33">
        <v>41606619.04</v>
      </c>
      <c r="D10" s="33">
        <v>0</v>
      </c>
      <c r="E10" s="33"/>
      <c r="F10" s="24">
        <f t="shared" si="0"/>
        <v>0</v>
      </c>
      <c r="G10" s="24" t="str">
        <f t="shared" si="1"/>
        <v>x</v>
      </c>
      <c r="H10" s="13">
        <f t="shared" si="2"/>
        <v>-41606619.04</v>
      </c>
      <c r="J10" s="21"/>
      <c r="K10" s="21"/>
      <c r="L10" s="21"/>
    </row>
    <row r="11" spans="1:12" ht="12.75">
      <c r="A11" s="12" t="s">
        <v>7</v>
      </c>
      <c r="B11" s="2" t="s">
        <v>8</v>
      </c>
      <c r="C11" s="33">
        <v>32109.25</v>
      </c>
      <c r="D11" s="33">
        <v>0</v>
      </c>
      <c r="E11" s="33"/>
      <c r="F11" s="24"/>
      <c r="G11" s="24"/>
      <c r="H11" s="13"/>
      <c r="J11" s="21"/>
      <c r="K11" s="21"/>
      <c r="L11" s="21"/>
    </row>
    <row r="12" spans="1:12" s="8" customFormat="1" ht="12.75">
      <c r="A12" s="11" t="s">
        <v>358</v>
      </c>
      <c r="B12" s="9" t="s">
        <v>359</v>
      </c>
      <c r="C12" s="32">
        <v>1734808.26</v>
      </c>
      <c r="D12" s="32">
        <v>0</v>
      </c>
      <c r="E12" s="32"/>
      <c r="F12" s="22">
        <f>IF(C12=0,"x",E12/C12*100)</f>
        <v>0</v>
      </c>
      <c r="G12" s="22" t="str">
        <f>IF(D12=0,"x",E12/D12*100)</f>
        <v>x</v>
      </c>
      <c r="H12" s="14">
        <f>+E12-C12</f>
        <v>-1734808.26</v>
      </c>
      <c r="J12" s="21"/>
      <c r="K12" s="21"/>
      <c r="L12" s="21"/>
    </row>
    <row r="13" spans="1:12" ht="12.75">
      <c r="A13" s="12" t="s">
        <v>5</v>
      </c>
      <c r="B13" s="2" t="s">
        <v>6</v>
      </c>
      <c r="C13" s="33">
        <v>1734808.26</v>
      </c>
      <c r="D13" s="33">
        <v>0</v>
      </c>
      <c r="E13" s="33"/>
      <c r="F13" s="24">
        <f t="shared" si="0"/>
        <v>0</v>
      </c>
      <c r="G13" s="24" t="str">
        <f t="shared" si="1"/>
        <v>x</v>
      </c>
      <c r="H13" s="13">
        <f t="shared" si="2"/>
        <v>-1734808.26</v>
      </c>
      <c r="J13" s="21"/>
      <c r="K13" s="21"/>
      <c r="L13" s="21"/>
    </row>
    <row r="14" spans="1:15" s="8" customFormat="1" ht="12.75">
      <c r="A14" s="10" t="s">
        <v>391</v>
      </c>
      <c r="B14" s="7" t="s">
        <v>392</v>
      </c>
      <c r="C14" s="32"/>
      <c r="D14" s="32">
        <v>201680000</v>
      </c>
      <c r="E14" s="32">
        <v>84499537.06</v>
      </c>
      <c r="F14" s="22" t="str">
        <f t="shared" si="0"/>
        <v>x</v>
      </c>
      <c r="G14" s="22">
        <f t="shared" si="1"/>
        <v>41.897826785005954</v>
      </c>
      <c r="H14" s="14">
        <f t="shared" si="2"/>
        <v>84499537.06</v>
      </c>
      <c r="J14" s="21"/>
      <c r="K14" s="21"/>
      <c r="L14" s="21"/>
      <c r="M14" s="21"/>
      <c r="N14" s="21"/>
      <c r="O14" s="21"/>
    </row>
    <row r="15" spans="1:12" s="8" customFormat="1" ht="12.75">
      <c r="A15" s="11" t="s">
        <v>393</v>
      </c>
      <c r="B15" s="9" t="s">
        <v>10</v>
      </c>
      <c r="C15" s="32"/>
      <c r="D15" s="32">
        <v>201680000</v>
      </c>
      <c r="E15" s="32">
        <v>84499537.06</v>
      </c>
      <c r="F15" s="22" t="str">
        <f t="shared" si="0"/>
        <v>x</v>
      </c>
      <c r="G15" s="22">
        <f t="shared" si="1"/>
        <v>41.897826785005954</v>
      </c>
      <c r="H15" s="14">
        <f t="shared" si="2"/>
        <v>84499537.06</v>
      </c>
      <c r="J15" s="21"/>
      <c r="K15" s="21"/>
      <c r="L15" s="21"/>
    </row>
    <row r="16" spans="1:12" ht="12.75">
      <c r="A16" s="12" t="s">
        <v>5</v>
      </c>
      <c r="B16" s="2" t="s">
        <v>6</v>
      </c>
      <c r="C16" s="33"/>
      <c r="D16" s="33">
        <v>198944000</v>
      </c>
      <c r="E16" s="33">
        <v>84463065.06</v>
      </c>
      <c r="F16" s="24" t="str">
        <f>IF(C16=0,"x",E16/C16*100)</f>
        <v>x</v>
      </c>
      <c r="G16" s="24">
        <f>IF(D16=0,"x",E16/D16*100)</f>
        <v>42.45569861870677</v>
      </c>
      <c r="H16" s="13">
        <f t="shared" si="2"/>
        <v>84463065.06</v>
      </c>
      <c r="J16" s="21"/>
      <c r="K16" s="21"/>
      <c r="L16" s="21"/>
    </row>
    <row r="17" spans="1:12" ht="12.75">
      <c r="A17" s="12" t="s">
        <v>7</v>
      </c>
      <c r="B17" s="2" t="s">
        <v>8</v>
      </c>
      <c r="C17" s="33"/>
      <c r="D17" s="33">
        <v>2736000</v>
      </c>
      <c r="E17" s="33">
        <v>36472</v>
      </c>
      <c r="F17" s="24" t="str">
        <f>IF(C17=0,"x",E17/C17*100)</f>
        <v>x</v>
      </c>
      <c r="G17" s="24">
        <f>IF(D17=0,"x",E17/D17*100)</f>
        <v>1.3330409356725146</v>
      </c>
      <c r="H17" s="13">
        <f t="shared" si="2"/>
        <v>36472</v>
      </c>
      <c r="J17" s="21"/>
      <c r="K17" s="21"/>
      <c r="L17" s="21"/>
    </row>
    <row r="18" spans="1:15" s="8" customFormat="1" ht="25.5">
      <c r="A18" s="10" t="s">
        <v>11</v>
      </c>
      <c r="B18" s="7" t="s">
        <v>357</v>
      </c>
      <c r="C18" s="32">
        <v>270158.42</v>
      </c>
      <c r="D18" s="32">
        <v>863000</v>
      </c>
      <c r="E18" s="32">
        <v>309473.4</v>
      </c>
      <c r="F18" s="22">
        <f>IF(C18=0,"x",E18/C18*100)</f>
        <v>114.55256512086503</v>
      </c>
      <c r="G18" s="22">
        <f>IF(D18=0,"x",E18/D18*100)</f>
        <v>35.860185399768255</v>
      </c>
      <c r="H18" s="14">
        <f t="shared" si="2"/>
        <v>39314.98000000004</v>
      </c>
      <c r="J18" s="21"/>
      <c r="K18" s="21"/>
      <c r="L18" s="21"/>
      <c r="M18" s="21"/>
      <c r="N18" s="21"/>
      <c r="O18" s="21"/>
    </row>
    <row r="19" spans="1:12" s="8" customFormat="1" ht="25.5">
      <c r="A19" s="11" t="s">
        <v>12</v>
      </c>
      <c r="B19" s="9" t="s">
        <v>356</v>
      </c>
      <c r="C19" s="32">
        <v>270158.42</v>
      </c>
      <c r="D19" s="32">
        <v>863000</v>
      </c>
      <c r="E19" s="32">
        <v>309473.4</v>
      </c>
      <c r="F19" s="22">
        <f t="shared" si="0"/>
        <v>114.55256512086503</v>
      </c>
      <c r="G19" s="22">
        <f t="shared" si="1"/>
        <v>35.860185399768255</v>
      </c>
      <c r="H19" s="14">
        <f t="shared" si="2"/>
        <v>39314.98000000004</v>
      </c>
      <c r="J19" s="21"/>
      <c r="K19" s="21"/>
      <c r="L19" s="21"/>
    </row>
    <row r="20" spans="1:12" ht="12.75">
      <c r="A20" s="12" t="s">
        <v>5</v>
      </c>
      <c r="B20" s="2" t="s">
        <v>6</v>
      </c>
      <c r="C20" s="33">
        <v>270158.42</v>
      </c>
      <c r="D20" s="33">
        <v>841000</v>
      </c>
      <c r="E20" s="33">
        <v>309473.4</v>
      </c>
      <c r="F20" s="24">
        <f t="shared" si="0"/>
        <v>114.55256512086503</v>
      </c>
      <c r="G20" s="24">
        <f t="shared" si="1"/>
        <v>36.798263971462546</v>
      </c>
      <c r="H20" s="13">
        <f t="shared" si="2"/>
        <v>39314.98000000004</v>
      </c>
      <c r="J20" s="21"/>
      <c r="K20" s="21"/>
      <c r="L20" s="21"/>
    </row>
    <row r="21" spans="1:12" ht="12.75">
      <c r="A21" s="12" t="s">
        <v>7</v>
      </c>
      <c r="B21" s="2" t="s">
        <v>8</v>
      </c>
      <c r="C21" s="33"/>
      <c r="D21" s="33">
        <v>22000</v>
      </c>
      <c r="E21" s="33"/>
      <c r="F21" s="24" t="str">
        <f t="shared" si="0"/>
        <v>x</v>
      </c>
      <c r="G21" s="24">
        <f t="shared" si="1"/>
        <v>0</v>
      </c>
      <c r="H21" s="13">
        <f t="shared" si="2"/>
        <v>0</v>
      </c>
      <c r="J21" s="21"/>
      <c r="K21" s="21"/>
      <c r="L21" s="21"/>
    </row>
    <row r="22" spans="1:15" s="8" customFormat="1" ht="12.75">
      <c r="A22" s="10" t="s">
        <v>13</v>
      </c>
      <c r="B22" s="7" t="s">
        <v>14</v>
      </c>
      <c r="C22" s="32">
        <v>13798420.06</v>
      </c>
      <c r="D22" s="32">
        <v>41100000</v>
      </c>
      <c r="E22" s="32">
        <v>13388980.7</v>
      </c>
      <c r="F22" s="22">
        <f t="shared" si="0"/>
        <v>97.03270839545668</v>
      </c>
      <c r="G22" s="22">
        <f t="shared" si="1"/>
        <v>32.57659537712895</v>
      </c>
      <c r="H22" s="14">
        <f t="shared" si="2"/>
        <v>-409439.36000000127</v>
      </c>
      <c r="J22" s="21"/>
      <c r="K22" s="21"/>
      <c r="L22" s="21"/>
      <c r="M22" s="21"/>
      <c r="N22" s="21"/>
      <c r="O22" s="21"/>
    </row>
    <row r="23" spans="1:12" s="8" customFormat="1" ht="12.75">
      <c r="A23" s="11" t="s">
        <v>15</v>
      </c>
      <c r="B23" s="9" t="s">
        <v>16</v>
      </c>
      <c r="C23" s="32">
        <v>13798420.06</v>
      </c>
      <c r="D23" s="32">
        <v>41100000</v>
      </c>
      <c r="E23" s="32">
        <v>13388980.7</v>
      </c>
      <c r="F23" s="22">
        <f t="shared" si="0"/>
        <v>97.03270839545668</v>
      </c>
      <c r="G23" s="22">
        <f t="shared" si="1"/>
        <v>32.57659537712895</v>
      </c>
      <c r="H23" s="14">
        <f t="shared" si="2"/>
        <v>-409439.36000000127</v>
      </c>
      <c r="J23" s="21"/>
      <c r="K23" s="21"/>
      <c r="L23" s="21"/>
    </row>
    <row r="24" spans="1:12" ht="12.75">
      <c r="A24" s="12" t="s">
        <v>5</v>
      </c>
      <c r="B24" s="2" t="s">
        <v>6</v>
      </c>
      <c r="C24" s="33">
        <v>13751129.41</v>
      </c>
      <c r="D24" s="33">
        <v>40096500</v>
      </c>
      <c r="E24" s="33">
        <v>13284334</v>
      </c>
      <c r="F24" s="24">
        <f t="shared" si="0"/>
        <v>96.60540311939366</v>
      </c>
      <c r="G24" s="24">
        <f t="shared" si="1"/>
        <v>33.130906687616125</v>
      </c>
      <c r="H24" s="13">
        <f t="shared" si="2"/>
        <v>-466795.41000000015</v>
      </c>
      <c r="J24" s="21"/>
      <c r="K24" s="21"/>
      <c r="L24" s="21"/>
    </row>
    <row r="25" spans="1:12" ht="12.75">
      <c r="A25" s="12" t="s">
        <v>7</v>
      </c>
      <c r="B25" s="2" t="s">
        <v>8</v>
      </c>
      <c r="C25" s="33">
        <v>47290.65</v>
      </c>
      <c r="D25" s="33">
        <v>1003500</v>
      </c>
      <c r="E25" s="33">
        <v>104646.7</v>
      </c>
      <c r="F25" s="24">
        <f t="shared" si="0"/>
        <v>221.28412275999588</v>
      </c>
      <c r="G25" s="24">
        <f t="shared" si="1"/>
        <v>10.42817140009965</v>
      </c>
      <c r="H25" s="13">
        <f t="shared" si="2"/>
        <v>57356.049999999996</v>
      </c>
      <c r="J25" s="21"/>
      <c r="K25" s="21"/>
      <c r="L25" s="21"/>
    </row>
    <row r="26" spans="1:15" s="8" customFormat="1" ht="12.75">
      <c r="A26" s="10" t="s">
        <v>17</v>
      </c>
      <c r="B26" s="7" t="s">
        <v>18</v>
      </c>
      <c r="C26" s="32">
        <v>10933574.8</v>
      </c>
      <c r="D26" s="32">
        <v>27425000</v>
      </c>
      <c r="E26" s="32">
        <v>10730313.13</v>
      </c>
      <c r="F26" s="22">
        <f t="shared" si="0"/>
        <v>98.14094041776713</v>
      </c>
      <c r="G26" s="22">
        <f t="shared" si="1"/>
        <v>39.12602782133091</v>
      </c>
      <c r="H26" s="14">
        <f t="shared" si="2"/>
        <v>-203261.66999999993</v>
      </c>
      <c r="J26" s="21"/>
      <c r="K26" s="21"/>
      <c r="L26" s="21"/>
      <c r="M26" s="21"/>
      <c r="N26" s="21"/>
      <c r="O26" s="21"/>
    </row>
    <row r="27" spans="1:12" s="8" customFormat="1" ht="12.75">
      <c r="A27" s="11" t="s">
        <v>19</v>
      </c>
      <c r="B27" s="9" t="s">
        <v>20</v>
      </c>
      <c r="C27" s="32">
        <v>10933574.8</v>
      </c>
      <c r="D27" s="32">
        <v>27425000</v>
      </c>
      <c r="E27" s="32">
        <v>10730313.13</v>
      </c>
      <c r="F27" s="22">
        <f t="shared" si="0"/>
        <v>98.14094041776713</v>
      </c>
      <c r="G27" s="22">
        <f t="shared" si="1"/>
        <v>39.12602782133091</v>
      </c>
      <c r="H27" s="14">
        <f t="shared" si="2"/>
        <v>-203261.66999999993</v>
      </c>
      <c r="J27" s="21"/>
      <c r="K27" s="21"/>
      <c r="L27" s="21"/>
    </row>
    <row r="28" spans="1:12" ht="12.75">
      <c r="A28" s="12" t="s">
        <v>5</v>
      </c>
      <c r="B28" s="2" t="s">
        <v>6</v>
      </c>
      <c r="C28" s="33">
        <v>10868121.12</v>
      </c>
      <c r="D28" s="33">
        <v>27138000</v>
      </c>
      <c r="E28" s="33">
        <v>10597118.38</v>
      </c>
      <c r="F28" s="24">
        <f t="shared" si="0"/>
        <v>97.50644350566459</v>
      </c>
      <c r="G28" s="24">
        <f t="shared" si="1"/>
        <v>39.04900280050115</v>
      </c>
      <c r="H28" s="13">
        <f t="shared" si="2"/>
        <v>-271002.73999999836</v>
      </c>
      <c r="J28" s="21"/>
      <c r="K28" s="21"/>
      <c r="L28" s="21"/>
    </row>
    <row r="29" spans="1:12" ht="12.75">
      <c r="A29" s="12" t="s">
        <v>7</v>
      </c>
      <c r="B29" s="2" t="s">
        <v>8</v>
      </c>
      <c r="C29" s="33">
        <v>65453.68</v>
      </c>
      <c r="D29" s="33">
        <v>287000</v>
      </c>
      <c r="E29" s="33">
        <v>133194.75</v>
      </c>
      <c r="F29" s="24">
        <f t="shared" si="0"/>
        <v>203.49466981841204</v>
      </c>
      <c r="G29" s="24">
        <f t="shared" si="1"/>
        <v>46.40932055749129</v>
      </c>
      <c r="H29" s="13">
        <f t="shared" si="2"/>
        <v>67741.07</v>
      </c>
      <c r="J29" s="21"/>
      <c r="K29" s="21"/>
      <c r="L29" s="21"/>
    </row>
    <row r="30" spans="1:15" s="8" customFormat="1" ht="12.75">
      <c r="A30" s="10" t="s">
        <v>21</v>
      </c>
      <c r="B30" s="7" t="s">
        <v>22</v>
      </c>
      <c r="C30" s="32">
        <v>5267346.9</v>
      </c>
      <c r="D30" s="32">
        <v>13035000</v>
      </c>
      <c r="E30" s="32">
        <v>4312362.43</v>
      </c>
      <c r="F30" s="22">
        <f t="shared" si="0"/>
        <v>81.86972515518201</v>
      </c>
      <c r="G30" s="22">
        <f t="shared" si="1"/>
        <v>33.08294921365554</v>
      </c>
      <c r="H30" s="14">
        <f t="shared" si="2"/>
        <v>-954984.4700000007</v>
      </c>
      <c r="J30" s="21"/>
      <c r="K30" s="21"/>
      <c r="L30" s="21"/>
      <c r="M30" s="21"/>
      <c r="N30" s="21"/>
      <c r="O30" s="21"/>
    </row>
    <row r="31" spans="1:12" s="8" customFormat="1" ht="12.75">
      <c r="A31" s="11" t="s">
        <v>23</v>
      </c>
      <c r="B31" s="9" t="s">
        <v>24</v>
      </c>
      <c r="C31" s="32">
        <v>5267346.9</v>
      </c>
      <c r="D31" s="32">
        <v>13035000</v>
      </c>
      <c r="E31" s="32">
        <v>4312362.43</v>
      </c>
      <c r="F31" s="22">
        <f t="shared" si="0"/>
        <v>81.86972515518201</v>
      </c>
      <c r="G31" s="22">
        <f t="shared" si="1"/>
        <v>33.08294921365554</v>
      </c>
      <c r="H31" s="14">
        <f t="shared" si="2"/>
        <v>-954984.4700000007</v>
      </c>
      <c r="J31" s="21"/>
      <c r="K31" s="21"/>
      <c r="L31" s="21"/>
    </row>
    <row r="32" spans="1:12" ht="12.75">
      <c r="A32" s="12" t="s">
        <v>5</v>
      </c>
      <c r="B32" s="2" t="s">
        <v>6</v>
      </c>
      <c r="C32" s="33">
        <v>5265526.9</v>
      </c>
      <c r="D32" s="33">
        <v>12264000</v>
      </c>
      <c r="E32" s="33">
        <v>4288058.73</v>
      </c>
      <c r="F32" s="24">
        <f t="shared" si="0"/>
        <v>81.43646042336238</v>
      </c>
      <c r="G32" s="24">
        <f t="shared" si="1"/>
        <v>34.964601516634055</v>
      </c>
      <c r="H32" s="13">
        <f t="shared" si="2"/>
        <v>-977468.1699999999</v>
      </c>
      <c r="J32" s="21"/>
      <c r="K32" s="21"/>
      <c r="L32" s="21"/>
    </row>
    <row r="33" spans="1:12" ht="12.75">
      <c r="A33" s="12" t="s">
        <v>7</v>
      </c>
      <c r="B33" s="2" t="s">
        <v>8</v>
      </c>
      <c r="C33" s="33">
        <v>1820</v>
      </c>
      <c r="D33" s="33">
        <v>771000</v>
      </c>
      <c r="E33" s="33">
        <v>24303.7</v>
      </c>
      <c r="F33" s="24">
        <f t="shared" si="0"/>
        <v>1335.368131868132</v>
      </c>
      <c r="G33" s="24">
        <f t="shared" si="1"/>
        <v>3.152230869001297</v>
      </c>
      <c r="H33" s="13">
        <f t="shared" si="2"/>
        <v>22483.7</v>
      </c>
      <c r="J33" s="21"/>
      <c r="K33" s="21"/>
      <c r="L33" s="21"/>
    </row>
    <row r="34" spans="1:15" s="8" customFormat="1" ht="12.75">
      <c r="A34" s="10" t="s">
        <v>25</v>
      </c>
      <c r="B34" s="7" t="s">
        <v>26</v>
      </c>
      <c r="C34" s="32">
        <v>94169385.69</v>
      </c>
      <c r="D34" s="32">
        <v>282354613</v>
      </c>
      <c r="E34" s="32">
        <v>98370365.91</v>
      </c>
      <c r="F34" s="22">
        <f t="shared" si="0"/>
        <v>104.46108912065051</v>
      </c>
      <c r="G34" s="22">
        <f t="shared" si="1"/>
        <v>34.83929830818808</v>
      </c>
      <c r="H34" s="14">
        <f t="shared" si="2"/>
        <v>4200980.219999999</v>
      </c>
      <c r="J34" s="21"/>
      <c r="K34" s="21"/>
      <c r="L34" s="21"/>
      <c r="M34" s="21"/>
      <c r="N34" s="21"/>
      <c r="O34" s="21"/>
    </row>
    <row r="35" spans="1:12" s="8" customFormat="1" ht="12.75">
      <c r="A35" s="11" t="s">
        <v>27</v>
      </c>
      <c r="B35" s="9" t="s">
        <v>28</v>
      </c>
      <c r="C35" s="32">
        <v>8157768.55</v>
      </c>
      <c r="D35" s="32">
        <v>22767000</v>
      </c>
      <c r="E35" s="32">
        <v>7070272.71</v>
      </c>
      <c r="F35" s="22">
        <f t="shared" si="0"/>
        <v>86.66919963057789</v>
      </c>
      <c r="G35" s="22">
        <f t="shared" si="1"/>
        <v>31.054915930952692</v>
      </c>
      <c r="H35" s="14">
        <f t="shared" si="2"/>
        <v>-1087495.8399999999</v>
      </c>
      <c r="J35" s="21"/>
      <c r="K35" s="21"/>
      <c r="L35" s="21"/>
    </row>
    <row r="36" spans="1:12" ht="12.75">
      <c r="A36" s="12" t="s">
        <v>5</v>
      </c>
      <c r="B36" s="2" t="s">
        <v>6</v>
      </c>
      <c r="C36" s="33">
        <v>8027271.27</v>
      </c>
      <c r="D36" s="33">
        <v>21937000</v>
      </c>
      <c r="E36" s="33">
        <v>7069678.71</v>
      </c>
      <c r="F36" s="24">
        <f t="shared" si="0"/>
        <v>88.07075869506525</v>
      </c>
      <c r="G36" s="24">
        <f t="shared" si="1"/>
        <v>32.227190180972784</v>
      </c>
      <c r="H36" s="13">
        <f t="shared" si="2"/>
        <v>-957592.5599999996</v>
      </c>
      <c r="J36" s="21"/>
      <c r="K36" s="21"/>
      <c r="L36" s="21"/>
    </row>
    <row r="37" spans="1:12" ht="12.75">
      <c r="A37" s="12" t="s">
        <v>7</v>
      </c>
      <c r="B37" s="2" t="s">
        <v>8</v>
      </c>
      <c r="C37" s="33">
        <v>130497.28</v>
      </c>
      <c r="D37" s="33">
        <v>830000</v>
      </c>
      <c r="E37" s="33">
        <v>594</v>
      </c>
      <c r="F37" s="24">
        <f t="shared" si="0"/>
        <v>0.45518190110935647</v>
      </c>
      <c r="G37" s="24">
        <f t="shared" si="1"/>
        <v>0.07156626506024097</v>
      </c>
      <c r="H37" s="13">
        <f t="shared" si="2"/>
        <v>-129903.28</v>
      </c>
      <c r="J37" s="21"/>
      <c r="K37" s="21"/>
      <c r="L37" s="21"/>
    </row>
    <row r="38" spans="1:12" s="8" customFormat="1" ht="12.75">
      <c r="A38" s="11" t="s">
        <v>29</v>
      </c>
      <c r="B38" s="9" t="s">
        <v>30</v>
      </c>
      <c r="C38" s="32">
        <v>3296413.98</v>
      </c>
      <c r="D38" s="32">
        <v>8645200</v>
      </c>
      <c r="E38" s="32">
        <v>3176326.53</v>
      </c>
      <c r="F38" s="22">
        <f t="shared" si="0"/>
        <v>96.35702764493189</v>
      </c>
      <c r="G38" s="22">
        <f t="shared" si="1"/>
        <v>36.740925947346504</v>
      </c>
      <c r="H38" s="14">
        <f t="shared" si="2"/>
        <v>-120087.45000000019</v>
      </c>
      <c r="J38" s="21"/>
      <c r="K38" s="21"/>
      <c r="L38" s="21"/>
    </row>
    <row r="39" spans="1:12" ht="12.75">
      <c r="A39" s="12" t="s">
        <v>5</v>
      </c>
      <c r="B39" s="2" t="s">
        <v>6</v>
      </c>
      <c r="C39" s="33">
        <v>3282239.98</v>
      </c>
      <c r="D39" s="33">
        <v>8587200</v>
      </c>
      <c r="E39" s="33">
        <v>3169288.78</v>
      </c>
      <c r="F39" s="24">
        <f t="shared" si="0"/>
        <v>96.55871597786094</v>
      </c>
      <c r="G39" s="24">
        <f t="shared" si="1"/>
        <v>36.907126653624</v>
      </c>
      <c r="H39" s="13">
        <f t="shared" si="2"/>
        <v>-112951.20000000019</v>
      </c>
      <c r="J39" s="21"/>
      <c r="K39" s="21"/>
      <c r="L39" s="21"/>
    </row>
    <row r="40" spans="1:12" ht="12.75">
      <c r="A40" s="12" t="s">
        <v>7</v>
      </c>
      <c r="B40" s="2" t="s">
        <v>8</v>
      </c>
      <c r="C40" s="33">
        <v>14174</v>
      </c>
      <c r="D40" s="33">
        <v>58000</v>
      </c>
      <c r="E40" s="33">
        <v>7037.75</v>
      </c>
      <c r="F40" s="24">
        <f t="shared" si="0"/>
        <v>49.6525328065472</v>
      </c>
      <c r="G40" s="24">
        <f t="shared" si="1"/>
        <v>12.134051724137931</v>
      </c>
      <c r="H40" s="13">
        <f t="shared" si="2"/>
        <v>-7136.25</v>
      </c>
      <c r="J40" s="21"/>
      <c r="K40" s="21"/>
      <c r="L40" s="21"/>
    </row>
    <row r="41" spans="1:12" s="8" customFormat="1" ht="12.75">
      <c r="A41" s="11" t="s">
        <v>31</v>
      </c>
      <c r="B41" s="9" t="s">
        <v>32</v>
      </c>
      <c r="C41" s="32">
        <v>36795181.56</v>
      </c>
      <c r="D41" s="32">
        <v>112083859</v>
      </c>
      <c r="E41" s="32">
        <v>46615901.95</v>
      </c>
      <c r="F41" s="22">
        <f t="shared" si="0"/>
        <v>126.69023489933284</v>
      </c>
      <c r="G41" s="22">
        <f t="shared" si="1"/>
        <v>41.59020073532622</v>
      </c>
      <c r="H41" s="14">
        <f t="shared" si="2"/>
        <v>9820720.39</v>
      </c>
      <c r="J41" s="21"/>
      <c r="K41" s="21"/>
      <c r="L41" s="21"/>
    </row>
    <row r="42" spans="1:12" ht="12.75">
      <c r="A42" s="12" t="s">
        <v>5</v>
      </c>
      <c r="B42" s="2" t="s">
        <v>6</v>
      </c>
      <c r="C42" s="33">
        <v>36785686.92</v>
      </c>
      <c r="D42" s="33">
        <v>111748859</v>
      </c>
      <c r="E42" s="33">
        <v>46531620.25</v>
      </c>
      <c r="F42" s="24">
        <f t="shared" si="0"/>
        <v>126.49381905303292</v>
      </c>
      <c r="G42" s="24">
        <f t="shared" si="1"/>
        <v>41.63945893174623</v>
      </c>
      <c r="H42" s="13">
        <f t="shared" si="2"/>
        <v>9745933.329999998</v>
      </c>
      <c r="J42" s="21"/>
      <c r="K42" s="21"/>
      <c r="L42" s="21"/>
    </row>
    <row r="43" spans="1:12" ht="12.75">
      <c r="A43" s="12" t="s">
        <v>7</v>
      </c>
      <c r="B43" s="2" t="s">
        <v>8</v>
      </c>
      <c r="C43" s="33">
        <v>9494.64</v>
      </c>
      <c r="D43" s="33">
        <v>335000</v>
      </c>
      <c r="E43" s="33">
        <v>84281.7</v>
      </c>
      <c r="F43" s="24">
        <f t="shared" si="0"/>
        <v>887.676625970021</v>
      </c>
      <c r="G43" s="24">
        <f t="shared" si="1"/>
        <v>25.158716417910448</v>
      </c>
      <c r="H43" s="13">
        <f t="shared" si="2"/>
        <v>74787.06</v>
      </c>
      <c r="J43" s="21"/>
      <c r="K43" s="21"/>
      <c r="L43" s="21"/>
    </row>
    <row r="44" spans="1:12" s="8" customFormat="1" ht="25.5">
      <c r="A44" s="11" t="s">
        <v>33</v>
      </c>
      <c r="B44" s="9" t="s">
        <v>394</v>
      </c>
      <c r="C44" s="32">
        <v>1904696.11</v>
      </c>
      <c r="D44" s="32">
        <v>2949000</v>
      </c>
      <c r="E44" s="32">
        <v>1074018.52</v>
      </c>
      <c r="F44" s="22">
        <f t="shared" si="0"/>
        <v>56.38792006563188</v>
      </c>
      <c r="G44" s="22">
        <f t="shared" si="1"/>
        <v>36.419753136656496</v>
      </c>
      <c r="H44" s="14">
        <f t="shared" si="2"/>
        <v>-830677.5900000001</v>
      </c>
      <c r="J44" s="21"/>
      <c r="K44" s="21"/>
      <c r="L44" s="21"/>
    </row>
    <row r="45" spans="1:12" ht="12.75">
      <c r="A45" s="12" t="s">
        <v>5</v>
      </c>
      <c r="B45" s="2" t="s">
        <v>6</v>
      </c>
      <c r="C45" s="33">
        <v>1902274.11</v>
      </c>
      <c r="D45" s="33">
        <v>2927000</v>
      </c>
      <c r="E45" s="33">
        <v>1074018.52</v>
      </c>
      <c r="F45" s="24">
        <f t="shared" si="0"/>
        <v>56.45971389475516</v>
      </c>
      <c r="G45" s="24">
        <f t="shared" si="1"/>
        <v>36.693492312948415</v>
      </c>
      <c r="H45" s="13">
        <f t="shared" si="2"/>
        <v>-828255.5900000001</v>
      </c>
      <c r="J45" s="21"/>
      <c r="K45" s="21"/>
      <c r="L45" s="21"/>
    </row>
    <row r="46" spans="1:12" ht="12.75">
      <c r="A46" s="12" t="s">
        <v>7</v>
      </c>
      <c r="B46" s="2" t="s">
        <v>8</v>
      </c>
      <c r="C46" s="33">
        <v>2422</v>
      </c>
      <c r="D46" s="33">
        <v>22000</v>
      </c>
      <c r="E46" s="33"/>
      <c r="F46" s="24">
        <f t="shared" si="0"/>
        <v>0</v>
      </c>
      <c r="G46" s="24">
        <f t="shared" si="1"/>
        <v>0</v>
      </c>
      <c r="H46" s="13">
        <f t="shared" si="2"/>
        <v>-2422</v>
      </c>
      <c r="J46" s="21"/>
      <c r="K46" s="21"/>
      <c r="L46" s="21"/>
    </row>
    <row r="47" spans="1:12" s="8" customFormat="1" ht="12.75">
      <c r="A47" s="11" t="s">
        <v>34</v>
      </c>
      <c r="B47" s="9" t="s">
        <v>35</v>
      </c>
      <c r="C47" s="32">
        <v>13499438.23</v>
      </c>
      <c r="D47" s="32">
        <v>37174010</v>
      </c>
      <c r="E47" s="32">
        <v>8349732.91</v>
      </c>
      <c r="F47" s="22">
        <f t="shared" si="0"/>
        <v>61.8524472480956</v>
      </c>
      <c r="G47" s="22">
        <f t="shared" si="1"/>
        <v>22.461211233332104</v>
      </c>
      <c r="H47" s="14">
        <f t="shared" si="2"/>
        <v>-5149705.32</v>
      </c>
      <c r="J47" s="21"/>
      <c r="K47" s="21"/>
      <c r="L47" s="21"/>
    </row>
    <row r="48" spans="1:12" ht="12.75">
      <c r="A48" s="12" t="s">
        <v>5</v>
      </c>
      <c r="B48" s="2" t="s">
        <v>6</v>
      </c>
      <c r="C48" s="33">
        <v>13491314.3</v>
      </c>
      <c r="D48" s="33">
        <v>37139010</v>
      </c>
      <c r="E48" s="33">
        <v>8330707.63</v>
      </c>
      <c r="F48" s="24">
        <f t="shared" si="0"/>
        <v>61.748673589199534</v>
      </c>
      <c r="G48" s="24">
        <f t="shared" si="1"/>
        <v>22.431151584277558</v>
      </c>
      <c r="H48" s="13">
        <f t="shared" si="2"/>
        <v>-5160606.670000001</v>
      </c>
      <c r="J48" s="21"/>
      <c r="K48" s="21"/>
      <c r="L48" s="21"/>
    </row>
    <row r="49" spans="1:12" ht="12.75">
      <c r="A49" s="12" t="s">
        <v>7</v>
      </c>
      <c r="B49" s="2" t="s">
        <v>8</v>
      </c>
      <c r="C49" s="33">
        <v>8123.93</v>
      </c>
      <c r="D49" s="33">
        <v>35000</v>
      </c>
      <c r="E49" s="33">
        <v>19025.28</v>
      </c>
      <c r="F49" s="24">
        <f t="shared" si="0"/>
        <v>234.1881330833722</v>
      </c>
      <c r="G49" s="24">
        <f t="shared" si="1"/>
        <v>54.35794285714285</v>
      </c>
      <c r="H49" s="13">
        <f t="shared" si="2"/>
        <v>10901.349999999999</v>
      </c>
      <c r="J49" s="21"/>
      <c r="K49" s="21"/>
      <c r="L49" s="21"/>
    </row>
    <row r="50" spans="1:12" s="8" customFormat="1" ht="12.75">
      <c r="A50" s="11" t="s">
        <v>36</v>
      </c>
      <c r="B50" s="9" t="s">
        <v>37</v>
      </c>
      <c r="C50" s="32">
        <v>1361356.53</v>
      </c>
      <c r="D50" s="32">
        <v>4819510</v>
      </c>
      <c r="E50" s="32">
        <v>2569004.82</v>
      </c>
      <c r="F50" s="22">
        <f t="shared" si="0"/>
        <v>188.709185535695</v>
      </c>
      <c r="G50" s="22">
        <f t="shared" si="1"/>
        <v>53.304274085954795</v>
      </c>
      <c r="H50" s="14">
        <f t="shared" si="2"/>
        <v>1207648.2899999998</v>
      </c>
      <c r="J50" s="21"/>
      <c r="K50" s="21"/>
      <c r="L50" s="21"/>
    </row>
    <row r="51" spans="1:12" ht="12.75">
      <c r="A51" s="12" t="s">
        <v>5</v>
      </c>
      <c r="B51" s="2" t="s">
        <v>6</v>
      </c>
      <c r="C51" s="33">
        <v>1351923.72</v>
      </c>
      <c r="D51" s="33">
        <v>4790510</v>
      </c>
      <c r="E51" s="33">
        <v>2569002.82</v>
      </c>
      <c r="F51" s="24">
        <f t="shared" si="0"/>
        <v>190.0257227530559</v>
      </c>
      <c r="G51" s="24">
        <f t="shared" si="1"/>
        <v>53.62691696708701</v>
      </c>
      <c r="H51" s="13">
        <f t="shared" si="2"/>
        <v>1217079.0999999999</v>
      </c>
      <c r="J51" s="21"/>
      <c r="K51" s="21"/>
      <c r="L51" s="21"/>
    </row>
    <row r="52" spans="1:12" ht="12.75">
      <c r="A52" s="12" t="s">
        <v>7</v>
      </c>
      <c r="B52" s="2" t="s">
        <v>8</v>
      </c>
      <c r="C52" s="33">
        <v>9432.81</v>
      </c>
      <c r="D52" s="33">
        <v>29000</v>
      </c>
      <c r="E52" s="33">
        <v>2</v>
      </c>
      <c r="F52" s="24">
        <f t="shared" si="0"/>
        <v>0.02120258968430404</v>
      </c>
      <c r="G52" s="24">
        <f t="shared" si="1"/>
        <v>0.006896551724137931</v>
      </c>
      <c r="H52" s="13">
        <f t="shared" si="2"/>
        <v>-9430.81</v>
      </c>
      <c r="J52" s="21"/>
      <c r="K52" s="21"/>
      <c r="L52" s="21"/>
    </row>
    <row r="53" spans="1:12" s="8" customFormat="1" ht="25.5">
      <c r="A53" s="11" t="s">
        <v>38</v>
      </c>
      <c r="B53" s="9" t="s">
        <v>439</v>
      </c>
      <c r="C53" s="32">
        <v>12659664.89</v>
      </c>
      <c r="D53" s="32">
        <v>35236500</v>
      </c>
      <c r="E53" s="32">
        <v>12105221.01</v>
      </c>
      <c r="F53" s="22">
        <f t="shared" si="0"/>
        <v>95.62039054890022</v>
      </c>
      <c r="G53" s="22">
        <f t="shared" si="1"/>
        <v>34.35420944191392</v>
      </c>
      <c r="H53" s="14">
        <f t="shared" si="2"/>
        <v>-554443.8800000008</v>
      </c>
      <c r="J53" s="21"/>
      <c r="K53" s="21"/>
      <c r="L53" s="21"/>
    </row>
    <row r="54" spans="1:12" ht="12.75">
      <c r="A54" s="12" t="s">
        <v>5</v>
      </c>
      <c r="B54" s="2" t="s">
        <v>6</v>
      </c>
      <c r="C54" s="33">
        <v>12383351.72</v>
      </c>
      <c r="D54" s="33">
        <v>34386500</v>
      </c>
      <c r="E54" s="33">
        <v>12037468.94</v>
      </c>
      <c r="F54" s="24">
        <f t="shared" si="0"/>
        <v>97.20687268018581</v>
      </c>
      <c r="G54" s="24">
        <f t="shared" si="1"/>
        <v>35.00638023642999</v>
      </c>
      <c r="H54" s="13">
        <f t="shared" si="2"/>
        <v>-345882.7800000012</v>
      </c>
      <c r="J54" s="21"/>
      <c r="K54" s="21"/>
      <c r="L54" s="21"/>
    </row>
    <row r="55" spans="1:12" ht="12.75">
      <c r="A55" s="12" t="s">
        <v>7</v>
      </c>
      <c r="B55" s="2" t="s">
        <v>8</v>
      </c>
      <c r="C55" s="33">
        <v>276313.17</v>
      </c>
      <c r="D55" s="33">
        <v>850000</v>
      </c>
      <c r="E55" s="33">
        <v>67752.07</v>
      </c>
      <c r="F55" s="24">
        <f t="shared" si="0"/>
        <v>24.520029211781694</v>
      </c>
      <c r="G55" s="24">
        <f t="shared" si="1"/>
        <v>7.970831764705884</v>
      </c>
      <c r="H55" s="13">
        <f t="shared" si="2"/>
        <v>-208561.09999999998</v>
      </c>
      <c r="J55" s="21"/>
      <c r="K55" s="21"/>
      <c r="L55" s="21"/>
    </row>
    <row r="56" spans="1:12" s="8" customFormat="1" ht="12.75">
      <c r="A56" s="11" t="s">
        <v>39</v>
      </c>
      <c r="B56" s="9" t="s">
        <v>40</v>
      </c>
      <c r="C56" s="32">
        <v>373747.92</v>
      </c>
      <c r="D56" s="32">
        <v>1036220</v>
      </c>
      <c r="E56" s="32">
        <v>366331.03</v>
      </c>
      <c r="F56" s="22">
        <f t="shared" si="0"/>
        <v>98.01553678211775</v>
      </c>
      <c r="G56" s="22">
        <f t="shared" si="1"/>
        <v>35.352630715485134</v>
      </c>
      <c r="H56" s="14">
        <f t="shared" si="2"/>
        <v>-7416.889999999956</v>
      </c>
      <c r="J56" s="21"/>
      <c r="K56" s="21"/>
      <c r="L56" s="21"/>
    </row>
    <row r="57" spans="1:12" ht="12.75">
      <c r="A57" s="12" t="s">
        <v>5</v>
      </c>
      <c r="B57" s="2" t="s">
        <v>6</v>
      </c>
      <c r="C57" s="33">
        <v>372072.92</v>
      </c>
      <c r="D57" s="33">
        <v>1018220</v>
      </c>
      <c r="E57" s="33">
        <v>366331.03</v>
      </c>
      <c r="F57" s="24">
        <f t="shared" si="0"/>
        <v>98.45678368638062</v>
      </c>
      <c r="G57" s="24">
        <f t="shared" si="1"/>
        <v>35.97759128675532</v>
      </c>
      <c r="H57" s="13">
        <f t="shared" si="2"/>
        <v>-5741.889999999956</v>
      </c>
      <c r="J57" s="21"/>
      <c r="K57" s="21"/>
      <c r="L57" s="21"/>
    </row>
    <row r="58" spans="1:12" ht="12.75">
      <c r="A58" s="12" t="s">
        <v>7</v>
      </c>
      <c r="B58" s="2" t="s">
        <v>8</v>
      </c>
      <c r="C58" s="33">
        <v>1675</v>
      </c>
      <c r="D58" s="33">
        <v>18000</v>
      </c>
      <c r="E58" s="33"/>
      <c r="F58" s="24">
        <f t="shared" si="0"/>
        <v>0</v>
      </c>
      <c r="G58" s="24">
        <f t="shared" si="1"/>
        <v>0</v>
      </c>
      <c r="H58" s="13">
        <f t="shared" si="2"/>
        <v>-1675</v>
      </c>
      <c r="J58" s="21"/>
      <c r="K58" s="21"/>
      <c r="L58" s="21"/>
    </row>
    <row r="59" spans="1:12" s="8" customFormat="1" ht="12.75">
      <c r="A59" s="11" t="s">
        <v>41</v>
      </c>
      <c r="B59" s="9" t="s">
        <v>42</v>
      </c>
      <c r="C59" s="32">
        <v>566407.93</v>
      </c>
      <c r="D59" s="32">
        <v>1764880</v>
      </c>
      <c r="E59" s="32">
        <v>579293.72</v>
      </c>
      <c r="F59" s="22">
        <f t="shared" si="0"/>
        <v>102.27500169356738</v>
      </c>
      <c r="G59" s="22">
        <f t="shared" si="1"/>
        <v>32.82340555731834</v>
      </c>
      <c r="H59" s="14">
        <f t="shared" si="2"/>
        <v>12885.78999999992</v>
      </c>
      <c r="J59" s="21"/>
      <c r="K59" s="21"/>
      <c r="L59" s="21"/>
    </row>
    <row r="60" spans="1:12" ht="12.75">
      <c r="A60" s="12" t="s">
        <v>5</v>
      </c>
      <c r="B60" s="2" t="s">
        <v>6</v>
      </c>
      <c r="C60" s="33">
        <v>564565.43</v>
      </c>
      <c r="D60" s="33">
        <v>1742880</v>
      </c>
      <c r="E60" s="33">
        <v>579293.72</v>
      </c>
      <c r="F60" s="24">
        <f t="shared" si="0"/>
        <v>102.60878353816314</v>
      </c>
      <c r="G60" s="24">
        <f t="shared" si="1"/>
        <v>33.237728357660885</v>
      </c>
      <c r="H60" s="13">
        <f t="shared" si="2"/>
        <v>14728.28999999992</v>
      </c>
      <c r="J60" s="21"/>
      <c r="K60" s="21"/>
      <c r="L60" s="21"/>
    </row>
    <row r="61" spans="1:12" ht="12.75">
      <c r="A61" s="12" t="s">
        <v>7</v>
      </c>
      <c r="B61" s="2" t="s">
        <v>8</v>
      </c>
      <c r="C61" s="33">
        <v>1842.5</v>
      </c>
      <c r="D61" s="33">
        <v>22000</v>
      </c>
      <c r="E61" s="33"/>
      <c r="F61" s="24">
        <f t="shared" si="0"/>
        <v>0</v>
      </c>
      <c r="G61" s="24">
        <f t="shared" si="1"/>
        <v>0</v>
      </c>
      <c r="H61" s="13">
        <f t="shared" si="2"/>
        <v>-1842.5</v>
      </c>
      <c r="J61" s="21"/>
      <c r="K61" s="21"/>
      <c r="L61" s="21"/>
    </row>
    <row r="62" spans="1:12" s="8" customFormat="1" ht="12.75">
      <c r="A62" s="11" t="s">
        <v>43</v>
      </c>
      <c r="B62" s="9" t="s">
        <v>395</v>
      </c>
      <c r="C62" s="32">
        <v>4244446.34</v>
      </c>
      <c r="D62" s="32">
        <v>10928000</v>
      </c>
      <c r="E62" s="32">
        <v>4402802.37</v>
      </c>
      <c r="F62" s="22">
        <f t="shared" si="0"/>
        <v>103.73089956415846</v>
      </c>
      <c r="G62" s="22">
        <f t="shared" si="1"/>
        <v>40.28918713396779</v>
      </c>
      <c r="H62" s="14">
        <f t="shared" si="2"/>
        <v>158356.03000000026</v>
      </c>
      <c r="J62" s="21"/>
      <c r="K62" s="21"/>
      <c r="L62" s="21"/>
    </row>
    <row r="63" spans="1:12" ht="12.75">
      <c r="A63" s="12" t="s">
        <v>5</v>
      </c>
      <c r="B63" s="2" t="s">
        <v>6</v>
      </c>
      <c r="C63" s="33">
        <v>4162999.36</v>
      </c>
      <c r="D63" s="33">
        <v>10876000</v>
      </c>
      <c r="E63" s="33">
        <v>4387595.62</v>
      </c>
      <c r="F63" s="24">
        <f t="shared" si="0"/>
        <v>105.39505872035492</v>
      </c>
      <c r="G63" s="24">
        <f t="shared" si="1"/>
        <v>40.34199724163295</v>
      </c>
      <c r="H63" s="13">
        <f t="shared" si="2"/>
        <v>224596.26000000024</v>
      </c>
      <c r="J63" s="21"/>
      <c r="K63" s="21"/>
      <c r="L63" s="21"/>
    </row>
    <row r="64" spans="1:12" ht="12.75">
      <c r="A64" s="12" t="s">
        <v>7</v>
      </c>
      <c r="B64" s="2" t="s">
        <v>8</v>
      </c>
      <c r="C64" s="33">
        <v>81446.98</v>
      </c>
      <c r="D64" s="33">
        <v>52000</v>
      </c>
      <c r="E64" s="33">
        <v>15206.75</v>
      </c>
      <c r="F64" s="24">
        <f t="shared" si="0"/>
        <v>18.67073524395871</v>
      </c>
      <c r="G64" s="24">
        <f t="shared" si="1"/>
        <v>29.243750000000002</v>
      </c>
      <c r="H64" s="13">
        <f t="shared" si="2"/>
        <v>-66240.23</v>
      </c>
      <c r="J64" s="21"/>
      <c r="K64" s="21"/>
      <c r="L64" s="21"/>
    </row>
    <row r="65" spans="1:12" s="8" customFormat="1" ht="12.75">
      <c r="A65" s="11" t="s">
        <v>44</v>
      </c>
      <c r="B65" s="9" t="s">
        <v>45</v>
      </c>
      <c r="C65" s="32">
        <v>6529649.4</v>
      </c>
      <c r="D65" s="32">
        <v>29312700</v>
      </c>
      <c r="E65" s="32">
        <v>8080682.14</v>
      </c>
      <c r="F65" s="22">
        <f t="shared" si="0"/>
        <v>123.75369097152442</v>
      </c>
      <c r="G65" s="22">
        <f t="shared" si="1"/>
        <v>27.567171021434394</v>
      </c>
      <c r="H65" s="14">
        <f t="shared" si="2"/>
        <v>1551032.7399999993</v>
      </c>
      <c r="J65" s="21"/>
      <c r="K65" s="21"/>
      <c r="L65" s="21"/>
    </row>
    <row r="66" spans="1:12" ht="12.75">
      <c r="A66" s="12" t="s">
        <v>5</v>
      </c>
      <c r="B66" s="2" t="s">
        <v>6</v>
      </c>
      <c r="C66" s="33">
        <v>6497139.98</v>
      </c>
      <c r="D66" s="33">
        <v>28636700</v>
      </c>
      <c r="E66" s="33">
        <v>8080386.14</v>
      </c>
      <c r="F66" s="24">
        <f aca="true" t="shared" si="3" ref="F66:F101">IF(C66=0,"x",E66/C66*100)</f>
        <v>124.3683553821169</v>
      </c>
      <c r="G66" s="24">
        <f aca="true" t="shared" si="4" ref="G66:G101">IF(D66=0,"x",E66/D66*100)</f>
        <v>28.21689000478407</v>
      </c>
      <c r="H66" s="13">
        <f aca="true" t="shared" si="5" ref="H66:H101">+E66-C66</f>
        <v>1583246.1599999992</v>
      </c>
      <c r="J66" s="21"/>
      <c r="K66" s="21"/>
      <c r="L66" s="21"/>
    </row>
    <row r="67" spans="1:12" ht="12.75">
      <c r="A67" s="12" t="s">
        <v>7</v>
      </c>
      <c r="B67" s="2" t="s">
        <v>8</v>
      </c>
      <c r="C67" s="33">
        <v>32509.42</v>
      </c>
      <c r="D67" s="33">
        <v>676000</v>
      </c>
      <c r="E67" s="33">
        <v>296</v>
      </c>
      <c r="F67" s="24">
        <f t="shared" si="3"/>
        <v>0.9105053243029251</v>
      </c>
      <c r="G67" s="24">
        <f t="shared" si="4"/>
        <v>0.043786982248520706</v>
      </c>
      <c r="H67" s="13">
        <f t="shared" si="5"/>
        <v>-32213.42</v>
      </c>
      <c r="J67" s="21"/>
      <c r="K67" s="21"/>
      <c r="L67" s="21"/>
    </row>
    <row r="68" spans="1:12" s="8" customFormat="1" ht="12.75">
      <c r="A68" s="11" t="s">
        <v>46</v>
      </c>
      <c r="B68" s="9" t="s">
        <v>47</v>
      </c>
      <c r="C68" s="32">
        <v>1270295.95</v>
      </c>
      <c r="D68" s="32">
        <v>4374211</v>
      </c>
      <c r="E68" s="32">
        <v>1078783.64</v>
      </c>
      <c r="F68" s="22">
        <f t="shared" si="3"/>
        <v>84.92380377974125</v>
      </c>
      <c r="G68" s="22">
        <f t="shared" si="4"/>
        <v>24.66235945179599</v>
      </c>
      <c r="H68" s="14">
        <f t="shared" si="5"/>
        <v>-191512.31000000006</v>
      </c>
      <c r="J68" s="21"/>
      <c r="K68" s="21"/>
      <c r="L68" s="21"/>
    </row>
    <row r="69" spans="1:12" ht="12.75">
      <c r="A69" s="12" t="s">
        <v>5</v>
      </c>
      <c r="B69" s="2" t="s">
        <v>6</v>
      </c>
      <c r="C69" s="33">
        <v>1258579.1</v>
      </c>
      <c r="D69" s="33">
        <v>4296711</v>
      </c>
      <c r="E69" s="33">
        <v>1078487.64</v>
      </c>
      <c r="F69" s="24">
        <f t="shared" si="3"/>
        <v>85.69089062419675</v>
      </c>
      <c r="G69" s="24">
        <f t="shared" si="4"/>
        <v>25.100306722979504</v>
      </c>
      <c r="H69" s="13">
        <f t="shared" si="5"/>
        <v>-180091.4600000002</v>
      </c>
      <c r="J69" s="21"/>
      <c r="K69" s="21"/>
      <c r="L69" s="21"/>
    </row>
    <row r="70" spans="1:12" ht="12.75">
      <c r="A70" s="12" t="s">
        <v>7</v>
      </c>
      <c r="B70" s="2" t="s">
        <v>8</v>
      </c>
      <c r="C70" s="33">
        <v>11716.85</v>
      </c>
      <c r="D70" s="33">
        <v>77500</v>
      </c>
      <c r="E70" s="33">
        <v>296</v>
      </c>
      <c r="F70" s="24">
        <f t="shared" si="3"/>
        <v>2.5262762602576627</v>
      </c>
      <c r="G70" s="24">
        <f t="shared" si="4"/>
        <v>0.3819354838709677</v>
      </c>
      <c r="H70" s="13">
        <f t="shared" si="5"/>
        <v>-11420.85</v>
      </c>
      <c r="J70" s="21"/>
      <c r="K70" s="21"/>
      <c r="L70" s="21"/>
    </row>
    <row r="71" spans="1:12" s="8" customFormat="1" ht="12.75">
      <c r="A71" s="11" t="s">
        <v>367</v>
      </c>
      <c r="B71" s="9" t="s">
        <v>374</v>
      </c>
      <c r="C71" s="32">
        <v>237320.09</v>
      </c>
      <c r="D71" s="32">
        <v>427300</v>
      </c>
      <c r="E71" s="32">
        <v>154971.57</v>
      </c>
      <c r="F71" s="22">
        <f t="shared" si="3"/>
        <v>65.30065364461981</v>
      </c>
      <c r="G71" s="22">
        <f t="shared" si="4"/>
        <v>36.26762695998128</v>
      </c>
      <c r="H71" s="14">
        <f t="shared" si="5"/>
        <v>-82348.51999999999</v>
      </c>
      <c r="J71" s="21"/>
      <c r="K71" s="21"/>
      <c r="L71" s="21"/>
    </row>
    <row r="72" spans="1:12" ht="12.75">
      <c r="A72" s="12" t="s">
        <v>5</v>
      </c>
      <c r="B72" s="2" t="s">
        <v>6</v>
      </c>
      <c r="C72" s="33">
        <v>234182.09</v>
      </c>
      <c r="D72" s="33">
        <v>411000</v>
      </c>
      <c r="E72" s="33">
        <v>151236.37</v>
      </c>
      <c r="F72" s="24">
        <f t="shared" si="3"/>
        <v>64.58067309929636</v>
      </c>
      <c r="G72" s="24">
        <f t="shared" si="4"/>
        <v>36.7971703163017</v>
      </c>
      <c r="H72" s="13">
        <f t="shared" si="5"/>
        <v>-82945.72</v>
      </c>
      <c r="J72" s="21"/>
      <c r="K72" s="21"/>
      <c r="L72" s="21"/>
    </row>
    <row r="73" spans="1:12" ht="12.75">
      <c r="A73" s="12" t="s">
        <v>7</v>
      </c>
      <c r="B73" s="2" t="s">
        <v>8</v>
      </c>
      <c r="C73" s="33">
        <v>3138</v>
      </c>
      <c r="D73" s="33">
        <v>16300</v>
      </c>
      <c r="E73" s="33">
        <v>3735.2</v>
      </c>
      <c r="F73" s="24">
        <f t="shared" si="3"/>
        <v>119.03123008285532</v>
      </c>
      <c r="G73" s="24">
        <f t="shared" si="4"/>
        <v>22.91533742331288</v>
      </c>
      <c r="H73" s="13">
        <f t="shared" si="5"/>
        <v>597.1999999999998</v>
      </c>
      <c r="J73" s="21"/>
      <c r="K73" s="21"/>
      <c r="L73" s="21"/>
    </row>
    <row r="74" spans="1:12" s="8" customFormat="1" ht="12.75">
      <c r="A74" s="11" t="s">
        <v>48</v>
      </c>
      <c r="B74" s="9" t="s">
        <v>49</v>
      </c>
      <c r="C74" s="32">
        <v>984209.47</v>
      </c>
      <c r="D74" s="32">
        <v>4726713</v>
      </c>
      <c r="E74" s="32">
        <v>549711.2</v>
      </c>
      <c r="F74" s="22">
        <f t="shared" si="3"/>
        <v>55.85306957064739</v>
      </c>
      <c r="G74" s="22">
        <f t="shared" si="4"/>
        <v>11.629883176744599</v>
      </c>
      <c r="H74" s="14">
        <f t="shared" si="5"/>
        <v>-434498.27</v>
      </c>
      <c r="J74" s="21"/>
      <c r="K74" s="21"/>
      <c r="L74" s="21"/>
    </row>
    <row r="75" spans="1:12" ht="12.75">
      <c r="A75" s="12" t="s">
        <v>5</v>
      </c>
      <c r="B75" s="2" t="s">
        <v>6</v>
      </c>
      <c r="C75" s="33">
        <v>980754.24</v>
      </c>
      <c r="D75" s="33">
        <v>4707713</v>
      </c>
      <c r="E75" s="33">
        <v>549711.2</v>
      </c>
      <c r="F75" s="24">
        <f t="shared" si="3"/>
        <v>56.049841803385924</v>
      </c>
      <c r="G75" s="24">
        <f t="shared" si="4"/>
        <v>11.676820570837686</v>
      </c>
      <c r="H75" s="13">
        <f t="shared" si="5"/>
        <v>-431043.04000000004</v>
      </c>
      <c r="J75" s="21"/>
      <c r="K75" s="21"/>
      <c r="L75" s="21"/>
    </row>
    <row r="76" spans="1:12" ht="12.75">
      <c r="A76" s="12" t="s">
        <v>7</v>
      </c>
      <c r="B76" s="2" t="s">
        <v>8</v>
      </c>
      <c r="C76" s="33">
        <v>3455.23</v>
      </c>
      <c r="D76" s="33">
        <v>19000</v>
      </c>
      <c r="E76" s="33"/>
      <c r="F76" s="24">
        <f t="shared" si="3"/>
        <v>0</v>
      </c>
      <c r="G76" s="24">
        <f t="shared" si="4"/>
        <v>0</v>
      </c>
      <c r="H76" s="13">
        <f t="shared" si="5"/>
        <v>-3455.23</v>
      </c>
      <c r="J76" s="21"/>
      <c r="K76" s="21"/>
      <c r="L76" s="21"/>
    </row>
    <row r="77" spans="1:12" s="8" customFormat="1" ht="12.75">
      <c r="A77" s="11" t="s">
        <v>368</v>
      </c>
      <c r="B77" s="9" t="s">
        <v>375</v>
      </c>
      <c r="C77" s="32">
        <v>1762210.67</v>
      </c>
      <c r="D77" s="32">
        <v>4855160</v>
      </c>
      <c r="E77" s="32">
        <v>1698796.4</v>
      </c>
      <c r="F77" s="22">
        <f t="shared" si="3"/>
        <v>96.40143649794153</v>
      </c>
      <c r="G77" s="22">
        <f t="shared" si="4"/>
        <v>34.98950395043624</v>
      </c>
      <c r="H77" s="14">
        <f t="shared" si="5"/>
        <v>-63414.27000000002</v>
      </c>
      <c r="J77" s="21"/>
      <c r="K77" s="21"/>
      <c r="L77" s="21"/>
    </row>
    <row r="78" spans="1:12" ht="12.75">
      <c r="A78" s="12" t="s">
        <v>5</v>
      </c>
      <c r="B78" s="2" t="s">
        <v>6</v>
      </c>
      <c r="C78" s="33">
        <v>1739517.52</v>
      </c>
      <c r="D78" s="33">
        <v>4713360</v>
      </c>
      <c r="E78" s="33">
        <v>1686681.66</v>
      </c>
      <c r="F78" s="24">
        <f t="shared" si="3"/>
        <v>96.96261409313082</v>
      </c>
      <c r="G78" s="24">
        <f t="shared" si="4"/>
        <v>35.785122715005855</v>
      </c>
      <c r="H78" s="13">
        <f t="shared" si="5"/>
        <v>-52835.8600000001</v>
      </c>
      <c r="J78" s="21"/>
      <c r="K78" s="21"/>
      <c r="L78" s="21"/>
    </row>
    <row r="79" spans="1:12" ht="12.75">
      <c r="A79" s="12" t="s">
        <v>7</v>
      </c>
      <c r="B79" s="2" t="s">
        <v>8</v>
      </c>
      <c r="C79" s="33">
        <v>22693.15</v>
      </c>
      <c r="D79" s="33">
        <v>141800</v>
      </c>
      <c r="E79" s="33">
        <v>12114.74</v>
      </c>
      <c r="F79" s="24">
        <f t="shared" si="3"/>
        <v>53.38500825138863</v>
      </c>
      <c r="G79" s="24">
        <f t="shared" si="4"/>
        <v>8.543540197461214</v>
      </c>
      <c r="H79" s="13">
        <f t="shared" si="5"/>
        <v>-10578.410000000002</v>
      </c>
      <c r="J79" s="21"/>
      <c r="K79" s="21"/>
      <c r="L79" s="21"/>
    </row>
    <row r="80" spans="1:12" s="8" customFormat="1" ht="12.75">
      <c r="A80" s="11" t="s">
        <v>50</v>
      </c>
      <c r="B80" s="9" t="s">
        <v>51</v>
      </c>
      <c r="C80" s="32">
        <v>526578.07</v>
      </c>
      <c r="D80" s="32">
        <v>1254350</v>
      </c>
      <c r="E80" s="32">
        <v>498515.39</v>
      </c>
      <c r="F80" s="22">
        <f t="shared" si="3"/>
        <v>94.67074654286307</v>
      </c>
      <c r="G80" s="22">
        <f t="shared" si="4"/>
        <v>39.74292581815283</v>
      </c>
      <c r="H80" s="14">
        <f t="shared" si="5"/>
        <v>-28062.679999999935</v>
      </c>
      <c r="J80" s="21"/>
      <c r="K80" s="21"/>
      <c r="L80" s="21"/>
    </row>
    <row r="81" spans="1:12" ht="12.75">
      <c r="A81" s="12" t="s">
        <v>5</v>
      </c>
      <c r="B81" s="2" t="s">
        <v>6</v>
      </c>
      <c r="C81" s="33">
        <v>522986.82</v>
      </c>
      <c r="D81" s="33">
        <v>1234350</v>
      </c>
      <c r="E81" s="33">
        <v>498515.39</v>
      </c>
      <c r="F81" s="24">
        <f t="shared" si="3"/>
        <v>95.32083236820384</v>
      </c>
      <c r="G81" s="24">
        <f t="shared" si="4"/>
        <v>40.38687487341516</v>
      </c>
      <c r="H81" s="13">
        <f t="shared" si="5"/>
        <v>-24471.429999999993</v>
      </c>
      <c r="J81" s="21"/>
      <c r="K81" s="21"/>
      <c r="L81" s="21"/>
    </row>
    <row r="82" spans="1:12" ht="12.75">
      <c r="A82" s="12" t="s">
        <v>7</v>
      </c>
      <c r="B82" s="2" t="s">
        <v>8</v>
      </c>
      <c r="C82" s="33">
        <v>3591.25</v>
      </c>
      <c r="D82" s="33">
        <v>20000</v>
      </c>
      <c r="E82" s="33"/>
      <c r="F82" s="24">
        <f t="shared" si="3"/>
        <v>0</v>
      </c>
      <c r="G82" s="24">
        <f t="shared" si="4"/>
        <v>0</v>
      </c>
      <c r="H82" s="13">
        <f t="shared" si="5"/>
        <v>-3591.25</v>
      </c>
      <c r="J82" s="21"/>
      <c r="K82" s="21"/>
      <c r="L82" s="21"/>
    </row>
    <row r="83" spans="1:15" s="8" customFormat="1" ht="12.75">
      <c r="A83" s="10" t="s">
        <v>52</v>
      </c>
      <c r="B83" s="7" t="s">
        <v>53</v>
      </c>
      <c r="C83" s="32">
        <v>8664618975.28</v>
      </c>
      <c r="D83" s="32">
        <v>19426816963</v>
      </c>
      <c r="E83" s="32">
        <v>8608699328.31</v>
      </c>
      <c r="F83" s="22">
        <f t="shared" si="3"/>
        <v>99.35462081910885</v>
      </c>
      <c r="G83" s="22">
        <f t="shared" si="4"/>
        <v>44.313483494007215</v>
      </c>
      <c r="H83" s="14">
        <f t="shared" si="5"/>
        <v>-55919646.97000122</v>
      </c>
      <c r="J83" s="21"/>
      <c r="K83" s="21"/>
      <c r="L83" s="21"/>
      <c r="M83" s="21"/>
      <c r="N83" s="21"/>
      <c r="O83" s="21"/>
    </row>
    <row r="84" spans="1:12" s="8" customFormat="1" ht="12.75">
      <c r="A84" s="11" t="s">
        <v>54</v>
      </c>
      <c r="B84" s="9" t="s">
        <v>55</v>
      </c>
      <c r="C84" s="32">
        <v>81225615.51</v>
      </c>
      <c r="D84" s="32">
        <v>362392354</v>
      </c>
      <c r="E84" s="32">
        <v>80159365.85</v>
      </c>
      <c r="F84" s="22">
        <f t="shared" si="3"/>
        <v>98.68729876245906</v>
      </c>
      <c r="G84" s="22">
        <f t="shared" si="4"/>
        <v>22.1194969941336</v>
      </c>
      <c r="H84" s="14">
        <f t="shared" si="5"/>
        <v>-1066249.6600000113</v>
      </c>
      <c r="J84" s="21"/>
      <c r="K84" s="21"/>
      <c r="L84" s="21"/>
    </row>
    <row r="85" spans="1:12" ht="12.75">
      <c r="A85" s="12" t="s">
        <v>5</v>
      </c>
      <c r="B85" s="2" t="s">
        <v>6</v>
      </c>
      <c r="C85" s="33">
        <v>55271094.59</v>
      </c>
      <c r="D85" s="33">
        <v>170435000</v>
      </c>
      <c r="E85" s="33">
        <v>53332393</v>
      </c>
      <c r="F85" s="24">
        <f t="shared" si="3"/>
        <v>96.49237706547834</v>
      </c>
      <c r="G85" s="24">
        <f t="shared" si="4"/>
        <v>31.291925367442136</v>
      </c>
      <c r="H85" s="13">
        <f t="shared" si="5"/>
        <v>-1938701.5900000036</v>
      </c>
      <c r="J85" s="21"/>
      <c r="K85" s="21"/>
      <c r="L85" s="21"/>
    </row>
    <row r="86" spans="1:12" ht="12.75">
      <c r="A86" s="12" t="s">
        <v>7</v>
      </c>
      <c r="B86" s="2" t="s">
        <v>8</v>
      </c>
      <c r="C86" s="33">
        <v>25954520.92</v>
      </c>
      <c r="D86" s="33">
        <v>191957354</v>
      </c>
      <c r="E86" s="33">
        <v>26826972.85</v>
      </c>
      <c r="F86" s="24">
        <f t="shared" si="3"/>
        <v>103.36146420382472</v>
      </c>
      <c r="G86" s="24">
        <f t="shared" si="4"/>
        <v>13.975485851925216</v>
      </c>
      <c r="H86" s="13">
        <f t="shared" si="5"/>
        <v>872451.9299999997</v>
      </c>
      <c r="J86" s="21"/>
      <c r="K86" s="21"/>
      <c r="L86" s="21"/>
    </row>
    <row r="87" spans="1:12" s="8" customFormat="1" ht="12.75">
      <c r="A87" s="11" t="s">
        <v>56</v>
      </c>
      <c r="B87" s="9" t="s">
        <v>57</v>
      </c>
      <c r="C87" s="32">
        <v>8047523236.37</v>
      </c>
      <c r="D87" s="32">
        <v>17431235443</v>
      </c>
      <c r="E87" s="32">
        <v>7970820263.35</v>
      </c>
      <c r="F87" s="22">
        <f t="shared" si="3"/>
        <v>99.04687478660082</v>
      </c>
      <c r="G87" s="22">
        <f t="shared" si="4"/>
        <v>45.72722506912673</v>
      </c>
      <c r="H87" s="14">
        <f t="shared" si="5"/>
        <v>-76702973.0199995</v>
      </c>
      <c r="J87" s="21"/>
      <c r="K87" s="21"/>
      <c r="L87" s="21"/>
    </row>
    <row r="88" spans="1:12" ht="12.75">
      <c r="A88" s="12" t="s">
        <v>5</v>
      </c>
      <c r="B88" s="2" t="s">
        <v>6</v>
      </c>
      <c r="C88" s="33">
        <v>8047523236.37</v>
      </c>
      <c r="D88" s="33">
        <v>17429735443</v>
      </c>
      <c r="E88" s="33">
        <v>7970820263.35</v>
      </c>
      <c r="F88" s="24">
        <f t="shared" si="3"/>
        <v>99.04687478660082</v>
      </c>
      <c r="G88" s="24">
        <f t="shared" si="4"/>
        <v>45.73116034616109</v>
      </c>
      <c r="H88" s="13">
        <f t="shared" si="5"/>
        <v>-76702973.0199995</v>
      </c>
      <c r="J88" s="21"/>
      <c r="K88" s="21"/>
      <c r="L88" s="21"/>
    </row>
    <row r="89" spans="1:12" ht="12.75">
      <c r="A89" s="12" t="s">
        <v>7</v>
      </c>
      <c r="B89" s="2" t="s">
        <v>8</v>
      </c>
      <c r="C89" s="33"/>
      <c r="D89" s="33">
        <v>1500000</v>
      </c>
      <c r="E89" s="33"/>
      <c r="F89" s="24" t="str">
        <f t="shared" si="3"/>
        <v>x</v>
      </c>
      <c r="G89" s="24">
        <f t="shared" si="4"/>
        <v>0</v>
      </c>
      <c r="H89" s="13">
        <f t="shared" si="5"/>
        <v>0</v>
      </c>
      <c r="J89" s="21"/>
      <c r="K89" s="21"/>
      <c r="L89" s="21"/>
    </row>
    <row r="90" spans="1:12" s="8" customFormat="1" ht="12.75">
      <c r="A90" s="11" t="s">
        <v>58</v>
      </c>
      <c r="B90" s="9" t="s">
        <v>59</v>
      </c>
      <c r="C90" s="32">
        <v>208720091.96</v>
      </c>
      <c r="D90" s="32">
        <v>576886000</v>
      </c>
      <c r="E90" s="32">
        <v>202075721.99</v>
      </c>
      <c r="F90" s="22">
        <f>IF(C90=0,"x",E90/C90*100)</f>
        <v>96.81661218735313</v>
      </c>
      <c r="G90" s="22">
        <f>IF(D90=0,"x",E90/D90*100)</f>
        <v>35.02870965667394</v>
      </c>
      <c r="H90" s="14">
        <f>+E90-C90</f>
        <v>-6644369.969999999</v>
      </c>
      <c r="J90" s="21"/>
      <c r="K90" s="21"/>
      <c r="L90" s="21"/>
    </row>
    <row r="91" spans="1:12" ht="12.75">
      <c r="A91" s="12" t="s">
        <v>5</v>
      </c>
      <c r="B91" s="2" t="s">
        <v>6</v>
      </c>
      <c r="C91" s="33">
        <v>200838415.49</v>
      </c>
      <c r="D91" s="33">
        <v>560438400</v>
      </c>
      <c r="E91" s="33">
        <v>201634646.87</v>
      </c>
      <c r="F91" s="24">
        <f t="shared" si="3"/>
        <v>100.3964537252783</v>
      </c>
      <c r="G91" s="24">
        <f t="shared" si="4"/>
        <v>35.9780212901186</v>
      </c>
      <c r="H91" s="13">
        <f t="shared" si="5"/>
        <v>796231.3799999952</v>
      </c>
      <c r="J91" s="21"/>
      <c r="K91" s="21"/>
      <c r="L91" s="21"/>
    </row>
    <row r="92" spans="1:12" ht="12.75">
      <c r="A92" s="12" t="s">
        <v>7</v>
      </c>
      <c r="B92" s="2" t="s">
        <v>8</v>
      </c>
      <c r="C92" s="33">
        <v>7881676.47</v>
      </c>
      <c r="D92" s="33">
        <v>16447600</v>
      </c>
      <c r="E92" s="33">
        <v>441075.12</v>
      </c>
      <c r="F92" s="24">
        <f t="shared" si="3"/>
        <v>5.596209406448778</v>
      </c>
      <c r="G92" s="24">
        <f t="shared" si="4"/>
        <v>2.6816989712784842</v>
      </c>
      <c r="H92" s="13">
        <f t="shared" si="5"/>
        <v>-7440601.35</v>
      </c>
      <c r="J92" s="21"/>
      <c r="K92" s="21"/>
      <c r="L92" s="21"/>
    </row>
    <row r="93" spans="1:12" s="8" customFormat="1" ht="12.75">
      <c r="A93" s="11" t="s">
        <v>60</v>
      </c>
      <c r="B93" s="9" t="s">
        <v>61</v>
      </c>
      <c r="C93" s="32">
        <v>283832951.49</v>
      </c>
      <c r="D93" s="32">
        <v>859846514</v>
      </c>
      <c r="E93" s="32">
        <v>322066215.01</v>
      </c>
      <c r="F93" s="22">
        <f t="shared" si="3"/>
        <v>113.47033997261133</v>
      </c>
      <c r="G93" s="22">
        <f t="shared" si="4"/>
        <v>37.456244779286266</v>
      </c>
      <c r="H93" s="14">
        <f t="shared" si="5"/>
        <v>38233263.51999998</v>
      </c>
      <c r="J93" s="21"/>
      <c r="K93" s="21"/>
      <c r="L93" s="21"/>
    </row>
    <row r="94" spans="1:12" ht="12.75">
      <c r="A94" s="12" t="s">
        <v>5</v>
      </c>
      <c r="B94" s="2" t="s">
        <v>6</v>
      </c>
      <c r="C94" s="33">
        <v>279783335.57</v>
      </c>
      <c r="D94" s="33">
        <v>821997514</v>
      </c>
      <c r="E94" s="33">
        <v>318019858.24</v>
      </c>
      <c r="F94" s="24">
        <f t="shared" si="3"/>
        <v>113.6664760937606</v>
      </c>
      <c r="G94" s="24">
        <f t="shared" si="4"/>
        <v>38.688664238466295</v>
      </c>
      <c r="H94" s="13">
        <f t="shared" si="5"/>
        <v>38236522.67000002</v>
      </c>
      <c r="J94" s="21"/>
      <c r="K94" s="21"/>
      <c r="L94" s="21"/>
    </row>
    <row r="95" spans="1:12" ht="12.75">
      <c r="A95" s="12" t="s">
        <v>7</v>
      </c>
      <c r="B95" s="2" t="s">
        <v>8</v>
      </c>
      <c r="C95" s="33">
        <v>4049615.92</v>
      </c>
      <c r="D95" s="33">
        <v>37849000</v>
      </c>
      <c r="E95" s="33">
        <v>4046356.77</v>
      </c>
      <c r="F95" s="24">
        <f t="shared" si="3"/>
        <v>99.91951952816306</v>
      </c>
      <c r="G95" s="24">
        <f t="shared" si="4"/>
        <v>10.690789109355597</v>
      </c>
      <c r="H95" s="13">
        <f t="shared" si="5"/>
        <v>-3259.149999999907</v>
      </c>
      <c r="J95" s="21"/>
      <c r="K95" s="21"/>
      <c r="L95" s="21"/>
    </row>
    <row r="96" spans="1:12" s="8" customFormat="1" ht="12.75">
      <c r="A96" s="11" t="s">
        <v>62</v>
      </c>
      <c r="B96" s="9" t="s">
        <v>63</v>
      </c>
      <c r="C96" s="32">
        <v>3873668.27</v>
      </c>
      <c r="D96" s="32">
        <v>20565500</v>
      </c>
      <c r="E96" s="32">
        <v>4672410.87</v>
      </c>
      <c r="F96" s="22">
        <f t="shared" si="3"/>
        <v>120.61979871084831</v>
      </c>
      <c r="G96" s="22">
        <f t="shared" si="4"/>
        <v>22.71965607449369</v>
      </c>
      <c r="H96" s="14">
        <f t="shared" si="5"/>
        <v>798742.6000000001</v>
      </c>
      <c r="J96" s="21"/>
      <c r="K96" s="21"/>
      <c r="L96" s="21"/>
    </row>
    <row r="97" spans="1:12" ht="12.75">
      <c r="A97" s="12" t="s">
        <v>5</v>
      </c>
      <c r="B97" s="2" t="s">
        <v>6</v>
      </c>
      <c r="C97" s="33">
        <v>3638499.55</v>
      </c>
      <c r="D97" s="33">
        <v>17872500</v>
      </c>
      <c r="E97" s="33">
        <v>4342459.85</v>
      </c>
      <c r="F97" s="24">
        <f t="shared" si="3"/>
        <v>119.3475439621808</v>
      </c>
      <c r="G97" s="24">
        <f t="shared" si="4"/>
        <v>24.29687984333473</v>
      </c>
      <c r="H97" s="13">
        <f t="shared" si="5"/>
        <v>703960.2999999998</v>
      </c>
      <c r="J97" s="21"/>
      <c r="K97" s="21"/>
      <c r="L97" s="21"/>
    </row>
    <row r="98" spans="1:12" ht="12.75">
      <c r="A98" s="12" t="s">
        <v>7</v>
      </c>
      <c r="B98" s="2" t="s">
        <v>8</v>
      </c>
      <c r="C98" s="33">
        <v>235168.72</v>
      </c>
      <c r="D98" s="33">
        <v>2693000</v>
      </c>
      <c r="E98" s="33">
        <v>329951.02</v>
      </c>
      <c r="F98" s="24">
        <f t="shared" si="3"/>
        <v>140.30395709089203</v>
      </c>
      <c r="G98" s="24">
        <f t="shared" si="4"/>
        <v>12.252173041217972</v>
      </c>
      <c r="H98" s="13">
        <f t="shared" si="5"/>
        <v>94782.30000000002</v>
      </c>
      <c r="J98" s="21"/>
      <c r="K98" s="21"/>
      <c r="L98" s="21"/>
    </row>
    <row r="99" spans="1:12" s="8" customFormat="1" ht="12.75">
      <c r="A99" s="11" t="s">
        <v>369</v>
      </c>
      <c r="B99" s="9" t="s">
        <v>376</v>
      </c>
      <c r="C99" s="32">
        <v>39443411.68</v>
      </c>
      <c r="D99" s="32">
        <v>175891152</v>
      </c>
      <c r="E99" s="32">
        <v>28905351.24</v>
      </c>
      <c r="F99" s="22">
        <f t="shared" si="3"/>
        <v>73.28309091136916</v>
      </c>
      <c r="G99" s="22">
        <f t="shared" si="4"/>
        <v>16.43365849352104</v>
      </c>
      <c r="H99" s="14">
        <f t="shared" si="5"/>
        <v>-10538060.440000001</v>
      </c>
      <c r="J99" s="21"/>
      <c r="K99" s="21"/>
      <c r="L99" s="21"/>
    </row>
    <row r="100" spans="1:12" ht="12.75">
      <c r="A100" s="12" t="s">
        <v>5</v>
      </c>
      <c r="B100" s="2" t="s">
        <v>6</v>
      </c>
      <c r="C100" s="33">
        <v>39433461.01</v>
      </c>
      <c r="D100" s="33">
        <v>175561152</v>
      </c>
      <c r="E100" s="33">
        <v>28870248.52</v>
      </c>
      <c r="F100" s="24">
        <f t="shared" si="3"/>
        <v>73.21256562460684</v>
      </c>
      <c r="G100" s="24">
        <f t="shared" si="4"/>
        <v>16.444554043482242</v>
      </c>
      <c r="H100" s="13">
        <f t="shared" si="5"/>
        <v>-10563212.489999998</v>
      </c>
      <c r="J100" s="21"/>
      <c r="K100" s="21"/>
      <c r="L100" s="21"/>
    </row>
    <row r="101" spans="1:12" ht="12.75">
      <c r="A101" s="12" t="s">
        <v>7</v>
      </c>
      <c r="B101" s="2" t="s">
        <v>8</v>
      </c>
      <c r="C101" s="33">
        <v>9950.67</v>
      </c>
      <c r="D101" s="33">
        <v>330000</v>
      </c>
      <c r="E101" s="33">
        <v>35102.72</v>
      </c>
      <c r="F101" s="24">
        <f t="shared" si="3"/>
        <v>352.7674015920536</v>
      </c>
      <c r="G101" s="24">
        <f t="shared" si="4"/>
        <v>10.637187878787879</v>
      </c>
      <c r="H101" s="13">
        <f t="shared" si="5"/>
        <v>25152.050000000003</v>
      </c>
      <c r="J101" s="21"/>
      <c r="K101" s="21"/>
      <c r="L101" s="21"/>
    </row>
    <row r="102" spans="1:15" s="8" customFormat="1" ht="12.75">
      <c r="A102" s="10" t="s">
        <v>64</v>
      </c>
      <c r="B102" s="7" t="s">
        <v>65</v>
      </c>
      <c r="C102" s="32">
        <v>126597575.27</v>
      </c>
      <c r="D102" s="32">
        <v>324943000</v>
      </c>
      <c r="E102" s="32">
        <v>120414219.21</v>
      </c>
      <c r="F102" s="22">
        <f aca="true" t="shared" si="6" ref="F102:F139">IF(C102=0,"x",E102/C102*100)</f>
        <v>95.11573894933414</v>
      </c>
      <c r="G102" s="22">
        <f aca="true" t="shared" si="7" ref="G102:G139">IF(D102=0,"x",E102/D102*100)</f>
        <v>37.057028220334026</v>
      </c>
      <c r="H102" s="14">
        <f aca="true" t="shared" si="8" ref="H102:H139">+E102-C102</f>
        <v>-6183356.060000002</v>
      </c>
      <c r="J102" s="21"/>
      <c r="K102" s="21"/>
      <c r="L102" s="21"/>
      <c r="M102" s="21"/>
      <c r="N102" s="21"/>
      <c r="O102" s="21"/>
    </row>
    <row r="103" spans="1:15" s="8" customFormat="1" ht="12.75">
      <c r="A103" s="10" t="s">
        <v>66</v>
      </c>
      <c r="B103" s="7" t="s">
        <v>67</v>
      </c>
      <c r="C103" s="32">
        <v>1450438.2</v>
      </c>
      <c r="D103" s="32">
        <v>6000000</v>
      </c>
      <c r="E103" s="32">
        <v>1401181.8</v>
      </c>
      <c r="F103" s="22">
        <f t="shared" si="6"/>
        <v>96.60403318114484</v>
      </c>
      <c r="G103" s="22">
        <f t="shared" si="7"/>
        <v>23.35303</v>
      </c>
      <c r="H103" s="14">
        <f t="shared" si="8"/>
        <v>-49256.39999999991</v>
      </c>
      <c r="J103" s="21"/>
      <c r="K103" s="21"/>
      <c r="L103" s="21"/>
      <c r="M103" s="21"/>
      <c r="N103" s="21"/>
      <c r="O103" s="21"/>
    </row>
    <row r="104" spans="1:12" s="8" customFormat="1" ht="12.75">
      <c r="A104" s="11" t="s">
        <v>68</v>
      </c>
      <c r="B104" s="9" t="s">
        <v>69</v>
      </c>
      <c r="C104" s="32">
        <v>1450438.2</v>
      </c>
      <c r="D104" s="32">
        <v>6000000</v>
      </c>
      <c r="E104" s="32">
        <v>1401181.8</v>
      </c>
      <c r="F104" s="22">
        <f t="shared" si="6"/>
        <v>96.60403318114484</v>
      </c>
      <c r="G104" s="22">
        <f t="shared" si="7"/>
        <v>23.35303</v>
      </c>
      <c r="H104" s="14">
        <f t="shared" si="8"/>
        <v>-49256.39999999991</v>
      </c>
      <c r="J104" s="21"/>
      <c r="K104" s="21"/>
      <c r="L104" s="21"/>
    </row>
    <row r="105" spans="1:12" s="8" customFormat="1" ht="12.75">
      <c r="A105" s="12" t="s">
        <v>5</v>
      </c>
      <c r="B105" s="2" t="s">
        <v>6</v>
      </c>
      <c r="C105" s="33">
        <v>1432231.36</v>
      </c>
      <c r="D105" s="33">
        <v>4490000</v>
      </c>
      <c r="E105" s="33">
        <v>1396363</v>
      </c>
      <c r="F105" s="24">
        <f t="shared" si="6"/>
        <v>97.49563087349239</v>
      </c>
      <c r="G105" s="24">
        <f t="shared" si="7"/>
        <v>31.0993986636971</v>
      </c>
      <c r="H105" s="13">
        <f t="shared" si="8"/>
        <v>-35868.3600000001</v>
      </c>
      <c r="J105" s="21"/>
      <c r="K105" s="21"/>
      <c r="L105" s="21"/>
    </row>
    <row r="106" spans="1:12" s="8" customFormat="1" ht="12.75">
      <c r="A106" s="12" t="s">
        <v>7</v>
      </c>
      <c r="B106" s="2" t="s">
        <v>8</v>
      </c>
      <c r="C106" s="33">
        <v>18206.84</v>
      </c>
      <c r="D106" s="33">
        <v>1510000</v>
      </c>
      <c r="E106" s="33">
        <v>4818.8</v>
      </c>
      <c r="F106" s="24">
        <f t="shared" si="6"/>
        <v>26.466976147425914</v>
      </c>
      <c r="G106" s="24">
        <f t="shared" si="7"/>
        <v>0.31912582781456955</v>
      </c>
      <c r="H106" s="13">
        <f t="shared" si="8"/>
        <v>-13388.04</v>
      </c>
      <c r="J106" s="21"/>
      <c r="K106" s="21"/>
      <c r="L106" s="21"/>
    </row>
    <row r="107" spans="1:15" s="8" customFormat="1" ht="12.75">
      <c r="A107" s="10" t="s">
        <v>70</v>
      </c>
      <c r="B107" s="7" t="s">
        <v>71</v>
      </c>
      <c r="C107" s="32">
        <v>4413660.11</v>
      </c>
      <c r="D107" s="32">
        <v>39150000</v>
      </c>
      <c r="E107" s="32">
        <v>12991118.18</v>
      </c>
      <c r="F107" s="22">
        <f t="shared" si="6"/>
        <v>294.3388900873021</v>
      </c>
      <c r="G107" s="22">
        <f t="shared" si="7"/>
        <v>33.18293277139208</v>
      </c>
      <c r="H107" s="14">
        <f t="shared" si="8"/>
        <v>8577458.07</v>
      </c>
      <c r="J107" s="21"/>
      <c r="K107" s="21"/>
      <c r="L107" s="21"/>
      <c r="M107" s="21"/>
      <c r="N107" s="21"/>
      <c r="O107" s="21"/>
    </row>
    <row r="108" spans="1:12" s="8" customFormat="1" ht="12.75">
      <c r="A108" s="11" t="s">
        <v>72</v>
      </c>
      <c r="B108" s="9" t="s">
        <v>73</v>
      </c>
      <c r="C108" s="32">
        <v>4413660.11</v>
      </c>
      <c r="D108" s="32">
        <v>39150000</v>
      </c>
      <c r="E108" s="32">
        <v>12991118.18</v>
      </c>
      <c r="F108" s="22">
        <f t="shared" si="6"/>
        <v>294.3388900873021</v>
      </c>
      <c r="G108" s="22">
        <f t="shared" si="7"/>
        <v>33.18293277139208</v>
      </c>
      <c r="H108" s="14">
        <f t="shared" si="8"/>
        <v>8577458.07</v>
      </c>
      <c r="J108" s="21"/>
      <c r="K108" s="21"/>
      <c r="L108" s="21"/>
    </row>
    <row r="109" spans="1:12" s="8" customFormat="1" ht="12.75">
      <c r="A109" s="12" t="s">
        <v>5</v>
      </c>
      <c r="B109" s="2" t="s">
        <v>6</v>
      </c>
      <c r="C109" s="33">
        <v>4402056.96</v>
      </c>
      <c r="D109" s="33">
        <v>30650000</v>
      </c>
      <c r="E109" s="33">
        <v>12853876.85</v>
      </c>
      <c r="F109" s="24">
        <f t="shared" si="6"/>
        <v>291.99705880225594</v>
      </c>
      <c r="G109" s="24">
        <f t="shared" si="7"/>
        <v>41.937607993474714</v>
      </c>
      <c r="H109" s="13">
        <f t="shared" si="8"/>
        <v>8451819.89</v>
      </c>
      <c r="J109" s="21"/>
      <c r="K109" s="21"/>
      <c r="L109" s="21"/>
    </row>
    <row r="110" spans="1:12" s="8" customFormat="1" ht="12.75">
      <c r="A110" s="12" t="s">
        <v>7</v>
      </c>
      <c r="B110" s="2" t="s">
        <v>8</v>
      </c>
      <c r="C110" s="33">
        <v>11603.15</v>
      </c>
      <c r="D110" s="33">
        <v>8500000</v>
      </c>
      <c r="E110" s="33">
        <v>137241.33</v>
      </c>
      <c r="F110" s="24">
        <f t="shared" si="6"/>
        <v>1182.7937241180196</v>
      </c>
      <c r="G110" s="24">
        <f t="shared" si="7"/>
        <v>1.614603882352941</v>
      </c>
      <c r="H110" s="13">
        <f t="shared" si="8"/>
        <v>125638.18</v>
      </c>
      <c r="J110" s="21"/>
      <c r="K110" s="21"/>
      <c r="L110" s="21"/>
    </row>
    <row r="111" spans="1:15" s="8" customFormat="1" ht="12.75">
      <c r="A111" s="10" t="s">
        <v>74</v>
      </c>
      <c r="B111" s="7" t="s">
        <v>75</v>
      </c>
      <c r="C111" s="32">
        <v>1506057939.31</v>
      </c>
      <c r="D111" s="32">
        <v>4272934500</v>
      </c>
      <c r="E111" s="32">
        <v>1385055595.27</v>
      </c>
      <c r="F111" s="22">
        <f t="shared" si="6"/>
        <v>91.96562490182568</v>
      </c>
      <c r="G111" s="22">
        <f t="shared" si="7"/>
        <v>32.414622673715215</v>
      </c>
      <c r="H111" s="14">
        <f t="shared" si="8"/>
        <v>-121002344.03999996</v>
      </c>
      <c r="J111" s="21"/>
      <c r="K111" s="21"/>
      <c r="L111" s="21"/>
      <c r="M111" s="21"/>
      <c r="N111" s="21"/>
      <c r="O111" s="21"/>
    </row>
    <row r="112" spans="1:12" s="8" customFormat="1" ht="12.75">
      <c r="A112" s="11" t="s">
        <v>76</v>
      </c>
      <c r="B112" s="9" t="s">
        <v>77</v>
      </c>
      <c r="C112" s="32">
        <v>1506057939.31</v>
      </c>
      <c r="D112" s="32">
        <v>4272934500</v>
      </c>
      <c r="E112" s="32">
        <v>1385055595.27</v>
      </c>
      <c r="F112" s="22">
        <f t="shared" si="6"/>
        <v>91.96562490182568</v>
      </c>
      <c r="G112" s="22">
        <f t="shared" si="7"/>
        <v>32.414622673715215</v>
      </c>
      <c r="H112" s="14">
        <f t="shared" si="8"/>
        <v>-121002344.03999996</v>
      </c>
      <c r="J112" s="21"/>
      <c r="K112" s="21"/>
      <c r="L112" s="21"/>
    </row>
    <row r="113" spans="1:12" s="8" customFormat="1" ht="12.75">
      <c r="A113" s="12" t="s">
        <v>5</v>
      </c>
      <c r="B113" s="2" t="s">
        <v>6</v>
      </c>
      <c r="C113" s="33">
        <v>1496349732.76</v>
      </c>
      <c r="D113" s="33">
        <v>3716473200</v>
      </c>
      <c r="E113" s="33">
        <v>1310351810.53</v>
      </c>
      <c r="F113" s="24">
        <f t="shared" si="6"/>
        <v>87.56988970172574</v>
      </c>
      <c r="G113" s="24">
        <f t="shared" si="7"/>
        <v>35.257937835526434</v>
      </c>
      <c r="H113" s="13">
        <f t="shared" si="8"/>
        <v>-185997922.23000002</v>
      </c>
      <c r="J113" s="21"/>
      <c r="K113" s="21"/>
      <c r="L113" s="21"/>
    </row>
    <row r="114" spans="1:12" s="8" customFormat="1" ht="12.75">
      <c r="A114" s="12" t="s">
        <v>7</v>
      </c>
      <c r="B114" s="2" t="s">
        <v>8</v>
      </c>
      <c r="C114" s="33">
        <v>9708206.55</v>
      </c>
      <c r="D114" s="33">
        <v>556461300</v>
      </c>
      <c r="E114" s="33">
        <v>74703784.74</v>
      </c>
      <c r="F114" s="24">
        <f t="shared" si="6"/>
        <v>769.4910934914132</v>
      </c>
      <c r="G114" s="24">
        <f t="shared" si="7"/>
        <v>13.424794274103158</v>
      </c>
      <c r="H114" s="13">
        <f t="shared" si="8"/>
        <v>64995578.19</v>
      </c>
      <c r="J114" s="21"/>
      <c r="K114" s="21"/>
      <c r="L114" s="21"/>
    </row>
    <row r="115" spans="1:15" s="8" customFormat="1" ht="12.75">
      <c r="A115" s="10" t="s">
        <v>78</v>
      </c>
      <c r="B115" s="7" t="s">
        <v>79</v>
      </c>
      <c r="C115" s="32">
        <v>11471316.74</v>
      </c>
      <c r="D115" s="32">
        <v>57673419</v>
      </c>
      <c r="E115" s="32">
        <v>12571052.85</v>
      </c>
      <c r="F115" s="22">
        <f t="shared" si="6"/>
        <v>109.5868341440287</v>
      </c>
      <c r="G115" s="22">
        <f t="shared" si="7"/>
        <v>21.7969613523346</v>
      </c>
      <c r="H115" s="14">
        <f t="shared" si="8"/>
        <v>1099736.1099999994</v>
      </c>
      <c r="J115" s="21"/>
      <c r="K115" s="21"/>
      <c r="L115" s="21"/>
      <c r="M115" s="21"/>
      <c r="N115" s="21"/>
      <c r="O115" s="21"/>
    </row>
    <row r="116" spans="1:12" s="8" customFormat="1" ht="12.75">
      <c r="A116" s="11" t="s">
        <v>80</v>
      </c>
      <c r="B116" s="9" t="s">
        <v>81</v>
      </c>
      <c r="C116" s="32">
        <v>9316629.95</v>
      </c>
      <c r="D116" s="32">
        <v>52597140</v>
      </c>
      <c r="E116" s="32">
        <v>10629810.93</v>
      </c>
      <c r="F116" s="22">
        <f t="shared" si="6"/>
        <v>114.09502134406443</v>
      </c>
      <c r="G116" s="22">
        <f t="shared" si="7"/>
        <v>20.209864889992115</v>
      </c>
      <c r="H116" s="14">
        <f t="shared" si="8"/>
        <v>1313180.9800000004</v>
      </c>
      <c r="J116" s="21"/>
      <c r="K116" s="21"/>
      <c r="L116" s="21"/>
    </row>
    <row r="117" spans="1:12" s="8" customFormat="1" ht="12.75">
      <c r="A117" s="12" t="s">
        <v>5</v>
      </c>
      <c r="B117" s="2" t="s">
        <v>6</v>
      </c>
      <c r="C117" s="33">
        <v>9316431.95</v>
      </c>
      <c r="D117" s="33">
        <v>52447140</v>
      </c>
      <c r="E117" s="33">
        <v>10629809.93</v>
      </c>
      <c r="F117" s="24">
        <f t="shared" si="6"/>
        <v>114.09743544576634</v>
      </c>
      <c r="G117" s="24">
        <f t="shared" si="7"/>
        <v>20.267663651440287</v>
      </c>
      <c r="H117" s="13">
        <f t="shared" si="8"/>
        <v>1313377.9800000004</v>
      </c>
      <c r="J117" s="21"/>
      <c r="K117" s="21"/>
      <c r="L117" s="21"/>
    </row>
    <row r="118" spans="1:12" s="8" customFormat="1" ht="12.75">
      <c r="A118" s="12" t="s">
        <v>7</v>
      </c>
      <c r="B118" s="2" t="s">
        <v>8</v>
      </c>
      <c r="C118" s="33">
        <v>198</v>
      </c>
      <c r="D118" s="33">
        <v>150000</v>
      </c>
      <c r="E118" s="33">
        <v>1</v>
      </c>
      <c r="F118" s="24">
        <f t="shared" si="6"/>
        <v>0.5050505050505051</v>
      </c>
      <c r="G118" s="24">
        <f t="shared" si="7"/>
        <v>0.0006666666666666666</v>
      </c>
      <c r="H118" s="13">
        <f t="shared" si="8"/>
        <v>-197</v>
      </c>
      <c r="J118" s="21"/>
      <c r="K118" s="21"/>
      <c r="L118" s="21"/>
    </row>
    <row r="119" spans="1:12" s="8" customFormat="1" ht="12.75">
      <c r="A119" s="11" t="s">
        <v>82</v>
      </c>
      <c r="B119" s="9" t="s">
        <v>83</v>
      </c>
      <c r="C119" s="32">
        <v>2154686.79</v>
      </c>
      <c r="D119" s="32">
        <v>5076279</v>
      </c>
      <c r="E119" s="32">
        <v>1941241.92</v>
      </c>
      <c r="F119" s="22">
        <f t="shared" si="6"/>
        <v>90.09392590187086</v>
      </c>
      <c r="G119" s="22">
        <f t="shared" si="7"/>
        <v>38.24143472019564</v>
      </c>
      <c r="H119" s="14">
        <f t="shared" si="8"/>
        <v>-213444.8700000001</v>
      </c>
      <c r="J119" s="21"/>
      <c r="K119" s="21"/>
      <c r="L119" s="21"/>
    </row>
    <row r="120" spans="1:12" s="8" customFormat="1" ht="12.75">
      <c r="A120" s="12" t="s">
        <v>5</v>
      </c>
      <c r="B120" s="2" t="s">
        <v>6</v>
      </c>
      <c r="C120" s="33">
        <v>2145502.79</v>
      </c>
      <c r="D120" s="33">
        <v>5056279</v>
      </c>
      <c r="E120" s="33">
        <v>1932907.42</v>
      </c>
      <c r="F120" s="24">
        <f t="shared" si="6"/>
        <v>90.09111659090408</v>
      </c>
      <c r="G120" s="24">
        <f t="shared" si="7"/>
        <v>38.22786321719984</v>
      </c>
      <c r="H120" s="13">
        <f t="shared" si="8"/>
        <v>-212595.3700000001</v>
      </c>
      <c r="J120" s="21"/>
      <c r="K120" s="21"/>
      <c r="L120" s="21"/>
    </row>
    <row r="121" spans="1:12" s="8" customFormat="1" ht="12.75">
      <c r="A121" s="12" t="s">
        <v>7</v>
      </c>
      <c r="B121" s="2" t="s">
        <v>8</v>
      </c>
      <c r="C121" s="33">
        <v>9184</v>
      </c>
      <c r="D121" s="33">
        <v>20000</v>
      </c>
      <c r="E121" s="33">
        <v>8334.5</v>
      </c>
      <c r="F121" s="24">
        <f t="shared" si="6"/>
        <v>90.75021777003485</v>
      </c>
      <c r="G121" s="24">
        <f t="shared" si="7"/>
        <v>41.6725</v>
      </c>
      <c r="H121" s="13">
        <f t="shared" si="8"/>
        <v>-849.5</v>
      </c>
      <c r="J121" s="21"/>
      <c r="K121" s="21"/>
      <c r="L121" s="21"/>
    </row>
    <row r="122" spans="1:15" s="8" customFormat="1" ht="12.75">
      <c r="A122" s="10" t="s">
        <v>360</v>
      </c>
      <c r="B122" s="7" t="s">
        <v>361</v>
      </c>
      <c r="C122" s="32">
        <v>49602908.17</v>
      </c>
      <c r="D122" s="32">
        <v>305396000</v>
      </c>
      <c r="E122" s="32">
        <v>62050461.74</v>
      </c>
      <c r="F122" s="22">
        <f t="shared" si="6"/>
        <v>125.09440278650501</v>
      </c>
      <c r="G122" s="22">
        <f t="shared" si="7"/>
        <v>20.318033549882774</v>
      </c>
      <c r="H122" s="14">
        <f t="shared" si="8"/>
        <v>12447553.57</v>
      </c>
      <c r="J122" s="21"/>
      <c r="K122" s="21"/>
      <c r="L122" s="21"/>
      <c r="M122" s="21"/>
      <c r="N122" s="21"/>
      <c r="O122" s="21"/>
    </row>
    <row r="123" spans="1:12" s="8" customFormat="1" ht="12.75">
      <c r="A123" s="11" t="s">
        <v>362</v>
      </c>
      <c r="B123" s="9" t="s">
        <v>363</v>
      </c>
      <c r="C123" s="32">
        <v>49602908.17</v>
      </c>
      <c r="D123" s="32">
        <v>305396000</v>
      </c>
      <c r="E123" s="32">
        <v>62050461.74</v>
      </c>
      <c r="F123" s="22">
        <f t="shared" si="6"/>
        <v>125.09440278650501</v>
      </c>
      <c r="G123" s="22">
        <f t="shared" si="7"/>
        <v>20.318033549882774</v>
      </c>
      <c r="H123" s="14">
        <f t="shared" si="8"/>
        <v>12447553.57</v>
      </c>
      <c r="J123" s="21"/>
      <c r="K123" s="21"/>
      <c r="L123" s="21"/>
    </row>
    <row r="124" spans="1:12" s="8" customFormat="1" ht="12.75">
      <c r="A124" s="12" t="s">
        <v>5</v>
      </c>
      <c r="B124" s="2" t="s">
        <v>6</v>
      </c>
      <c r="C124" s="33">
        <v>45033212.08</v>
      </c>
      <c r="D124" s="33">
        <v>185646000</v>
      </c>
      <c r="E124" s="33">
        <v>43331859.19</v>
      </c>
      <c r="F124" s="24">
        <f t="shared" si="6"/>
        <v>96.22200413557532</v>
      </c>
      <c r="G124" s="24">
        <f t="shared" si="7"/>
        <v>23.34112191482714</v>
      </c>
      <c r="H124" s="13">
        <f t="shared" si="8"/>
        <v>-1701352.8900000006</v>
      </c>
      <c r="J124" s="21"/>
      <c r="K124" s="21"/>
      <c r="L124" s="21"/>
    </row>
    <row r="125" spans="1:12" s="8" customFormat="1" ht="12.75">
      <c r="A125" s="12" t="s">
        <v>7</v>
      </c>
      <c r="B125" s="2" t="s">
        <v>8</v>
      </c>
      <c r="C125" s="33">
        <v>4569696.09</v>
      </c>
      <c r="D125" s="33">
        <v>119750000</v>
      </c>
      <c r="E125" s="33">
        <v>18718602.55</v>
      </c>
      <c r="F125" s="24">
        <f t="shared" si="6"/>
        <v>409.62467046687124</v>
      </c>
      <c r="G125" s="24">
        <f t="shared" si="7"/>
        <v>15.631400876826723</v>
      </c>
      <c r="H125" s="13">
        <f t="shared" si="8"/>
        <v>14148906.46</v>
      </c>
      <c r="J125" s="21"/>
      <c r="K125" s="21"/>
      <c r="L125" s="21"/>
    </row>
    <row r="126" spans="1:15" s="8" customFormat="1" ht="12.75">
      <c r="A126" s="10" t="s">
        <v>84</v>
      </c>
      <c r="B126" s="7" t="s">
        <v>85</v>
      </c>
      <c r="C126" s="32">
        <v>1883096012.53</v>
      </c>
      <c r="D126" s="32">
        <v>4796499880</v>
      </c>
      <c r="E126" s="32">
        <v>1855866790.8</v>
      </c>
      <c r="F126" s="22">
        <f t="shared" si="6"/>
        <v>98.55401840645307</v>
      </c>
      <c r="G126" s="22">
        <f t="shared" si="7"/>
        <v>38.69210543584961</v>
      </c>
      <c r="H126" s="14">
        <f t="shared" si="8"/>
        <v>-27229221.73000002</v>
      </c>
      <c r="J126" s="21"/>
      <c r="K126" s="21"/>
      <c r="L126" s="21"/>
      <c r="M126" s="21"/>
      <c r="N126" s="21"/>
      <c r="O126" s="21"/>
    </row>
    <row r="127" spans="1:12" s="8" customFormat="1" ht="12.75">
      <c r="A127" s="11" t="s">
        <v>86</v>
      </c>
      <c r="B127" s="9" t="s">
        <v>87</v>
      </c>
      <c r="C127" s="32">
        <v>1678630126.89</v>
      </c>
      <c r="D127" s="32">
        <v>4380598000</v>
      </c>
      <c r="E127" s="32">
        <v>1659201611.75</v>
      </c>
      <c r="F127" s="22">
        <f t="shared" si="6"/>
        <v>98.8425970183202</v>
      </c>
      <c r="G127" s="22">
        <f t="shared" si="7"/>
        <v>37.876144118907966</v>
      </c>
      <c r="H127" s="14">
        <f t="shared" si="8"/>
        <v>-19428515.140000105</v>
      </c>
      <c r="J127" s="21"/>
      <c r="K127" s="21"/>
      <c r="L127" s="21"/>
    </row>
    <row r="128" spans="1:12" s="8" customFormat="1" ht="12.75">
      <c r="A128" s="12" t="s">
        <v>5</v>
      </c>
      <c r="B128" s="2" t="s">
        <v>6</v>
      </c>
      <c r="C128" s="33">
        <v>1629727842.84</v>
      </c>
      <c r="D128" s="33">
        <v>3726065000</v>
      </c>
      <c r="E128" s="33">
        <v>1582308585.34</v>
      </c>
      <c r="F128" s="24">
        <f t="shared" si="6"/>
        <v>97.09035728214803</v>
      </c>
      <c r="G128" s="24">
        <f t="shared" si="7"/>
        <v>42.465941558722136</v>
      </c>
      <c r="H128" s="13">
        <f t="shared" si="8"/>
        <v>-47419257.5</v>
      </c>
      <c r="J128" s="21"/>
      <c r="K128" s="21"/>
      <c r="L128" s="21"/>
    </row>
    <row r="129" spans="1:12" s="8" customFormat="1" ht="12.75">
      <c r="A129" s="12" t="s">
        <v>7</v>
      </c>
      <c r="B129" s="2" t="s">
        <v>8</v>
      </c>
      <c r="C129" s="33">
        <v>48902284.05</v>
      </c>
      <c r="D129" s="33">
        <v>654533000</v>
      </c>
      <c r="E129" s="33">
        <v>76893026.41</v>
      </c>
      <c r="F129" s="24">
        <f t="shared" si="6"/>
        <v>157.23810841101192</v>
      </c>
      <c r="G129" s="24">
        <f t="shared" si="7"/>
        <v>11.747769235470175</v>
      </c>
      <c r="H129" s="13">
        <f t="shared" si="8"/>
        <v>27990742.36</v>
      </c>
      <c r="J129" s="21"/>
      <c r="K129" s="21"/>
      <c r="L129" s="21"/>
    </row>
    <row r="130" spans="1:12" s="8" customFormat="1" ht="12.75">
      <c r="A130" s="11" t="s">
        <v>88</v>
      </c>
      <c r="B130" s="9" t="s">
        <v>89</v>
      </c>
      <c r="C130" s="32">
        <v>153092478.82</v>
      </c>
      <c r="D130" s="32">
        <v>217836300</v>
      </c>
      <c r="E130" s="32">
        <v>133902626.52</v>
      </c>
      <c r="F130" s="22">
        <f t="shared" si="6"/>
        <v>87.46518937578726</v>
      </c>
      <c r="G130" s="22">
        <f t="shared" si="7"/>
        <v>61.46938160444333</v>
      </c>
      <c r="H130" s="14">
        <f t="shared" si="8"/>
        <v>-19189852.299999997</v>
      </c>
      <c r="J130" s="21"/>
      <c r="K130" s="21"/>
      <c r="L130" s="21"/>
    </row>
    <row r="131" spans="1:12" s="8" customFormat="1" ht="12.75">
      <c r="A131" s="12" t="s">
        <v>5</v>
      </c>
      <c r="B131" s="2" t="s">
        <v>6</v>
      </c>
      <c r="C131" s="33">
        <v>152923572.07</v>
      </c>
      <c r="D131" s="33">
        <v>217486300</v>
      </c>
      <c r="E131" s="33">
        <v>133798917.27</v>
      </c>
      <c r="F131" s="24">
        <f t="shared" si="6"/>
        <v>87.49397850107387</v>
      </c>
      <c r="G131" s="24">
        <f t="shared" si="7"/>
        <v>61.52061866425609</v>
      </c>
      <c r="H131" s="13">
        <f t="shared" si="8"/>
        <v>-19124654.799999997</v>
      </c>
      <c r="J131" s="21"/>
      <c r="K131" s="21"/>
      <c r="L131" s="21"/>
    </row>
    <row r="132" spans="1:12" s="8" customFormat="1" ht="12.75">
      <c r="A132" s="12" t="s">
        <v>7</v>
      </c>
      <c r="B132" s="2" t="s">
        <v>8</v>
      </c>
      <c r="C132" s="33">
        <v>168906.75</v>
      </c>
      <c r="D132" s="33">
        <v>350000</v>
      </c>
      <c r="E132" s="33">
        <v>103709.25</v>
      </c>
      <c r="F132" s="24">
        <f t="shared" si="6"/>
        <v>61.40029927755995</v>
      </c>
      <c r="G132" s="24">
        <f t="shared" si="7"/>
        <v>29.631214285714286</v>
      </c>
      <c r="H132" s="13">
        <f t="shared" si="8"/>
        <v>-65197.5</v>
      </c>
      <c r="J132" s="21"/>
      <c r="K132" s="21"/>
      <c r="L132" s="21"/>
    </row>
    <row r="133" spans="1:12" s="8" customFormat="1" ht="12.75">
      <c r="A133" s="11" t="s">
        <v>396</v>
      </c>
      <c r="B133" s="9" t="s">
        <v>397</v>
      </c>
      <c r="C133" s="32"/>
      <c r="D133" s="32">
        <v>18281000</v>
      </c>
      <c r="E133" s="32">
        <v>5982426.4</v>
      </c>
      <c r="F133" s="22" t="str">
        <f t="shared" si="6"/>
        <v>x</v>
      </c>
      <c r="G133" s="22">
        <f t="shared" si="7"/>
        <v>32.7248312455555</v>
      </c>
      <c r="H133" s="14">
        <f t="shared" si="8"/>
        <v>5982426.4</v>
      </c>
      <c r="J133" s="21"/>
      <c r="K133" s="21"/>
      <c r="L133" s="21"/>
    </row>
    <row r="134" spans="1:12" s="8" customFormat="1" ht="12.75">
      <c r="A134" s="12" t="s">
        <v>5</v>
      </c>
      <c r="B134" s="2" t="s">
        <v>6</v>
      </c>
      <c r="C134" s="33"/>
      <c r="D134" s="33">
        <v>16966000</v>
      </c>
      <c r="E134" s="33">
        <v>5880311.97</v>
      </c>
      <c r="F134" s="24" t="str">
        <f t="shared" si="6"/>
        <v>x</v>
      </c>
      <c r="G134" s="24">
        <f t="shared" si="7"/>
        <v>34.65938919014499</v>
      </c>
      <c r="H134" s="13">
        <f t="shared" si="8"/>
        <v>5880311.97</v>
      </c>
      <c r="J134" s="21"/>
      <c r="K134" s="21"/>
      <c r="L134" s="21"/>
    </row>
    <row r="135" spans="1:12" s="8" customFormat="1" ht="12.75">
      <c r="A135" s="12" t="s">
        <v>7</v>
      </c>
      <c r="B135" s="2" t="s">
        <v>8</v>
      </c>
      <c r="C135" s="33"/>
      <c r="D135" s="33">
        <v>1315000</v>
      </c>
      <c r="E135" s="33">
        <v>102114.43</v>
      </c>
      <c r="F135" s="24" t="str">
        <f t="shared" si="6"/>
        <v>x</v>
      </c>
      <c r="G135" s="24">
        <f t="shared" si="7"/>
        <v>7.765355893536122</v>
      </c>
      <c r="H135" s="13">
        <f t="shared" si="8"/>
        <v>102114.43</v>
      </c>
      <c r="J135" s="21"/>
      <c r="K135" s="21"/>
      <c r="L135" s="21"/>
    </row>
    <row r="136" spans="1:12" s="8" customFormat="1" ht="12.75">
      <c r="A136" s="11" t="s">
        <v>90</v>
      </c>
      <c r="B136" s="9" t="s">
        <v>91</v>
      </c>
      <c r="C136" s="32">
        <v>4429941.24</v>
      </c>
      <c r="D136" s="32">
        <v>13279580</v>
      </c>
      <c r="E136" s="32">
        <v>4005777.97</v>
      </c>
      <c r="F136" s="22">
        <f t="shared" si="6"/>
        <v>90.42508134938603</v>
      </c>
      <c r="G136" s="22">
        <f t="shared" si="7"/>
        <v>30.164944749758654</v>
      </c>
      <c r="H136" s="14">
        <f t="shared" si="8"/>
        <v>-424163.27</v>
      </c>
      <c r="J136" s="21"/>
      <c r="K136" s="21"/>
      <c r="L136" s="21"/>
    </row>
    <row r="137" spans="1:12" s="8" customFormat="1" ht="12.75">
      <c r="A137" s="12" t="s">
        <v>5</v>
      </c>
      <c r="B137" s="2" t="s">
        <v>6</v>
      </c>
      <c r="C137" s="33">
        <v>4361186.3</v>
      </c>
      <c r="D137" s="33">
        <v>12506703</v>
      </c>
      <c r="E137" s="33">
        <v>3840657.4</v>
      </c>
      <c r="F137" s="24">
        <f t="shared" si="6"/>
        <v>88.06451125465564</v>
      </c>
      <c r="G137" s="24">
        <f t="shared" si="7"/>
        <v>30.7087919174222</v>
      </c>
      <c r="H137" s="13">
        <f t="shared" si="8"/>
        <v>-520528.8999999999</v>
      </c>
      <c r="J137" s="21"/>
      <c r="K137" s="21"/>
      <c r="L137" s="21"/>
    </row>
    <row r="138" spans="1:12" s="8" customFormat="1" ht="12.75">
      <c r="A138" s="12" t="s">
        <v>7</v>
      </c>
      <c r="B138" s="2" t="s">
        <v>8</v>
      </c>
      <c r="C138" s="33">
        <v>68754.94</v>
      </c>
      <c r="D138" s="33">
        <v>772877</v>
      </c>
      <c r="E138" s="33">
        <v>165120.57</v>
      </c>
      <c r="F138" s="24">
        <f t="shared" si="6"/>
        <v>240.15811809304176</v>
      </c>
      <c r="G138" s="24">
        <f t="shared" si="7"/>
        <v>21.36440468535097</v>
      </c>
      <c r="H138" s="13">
        <f t="shared" si="8"/>
        <v>96365.63</v>
      </c>
      <c r="J138" s="21"/>
      <c r="K138" s="21"/>
      <c r="L138" s="21"/>
    </row>
    <row r="139" spans="1:12" s="8" customFormat="1" ht="12.75">
      <c r="A139" s="11" t="s">
        <v>92</v>
      </c>
      <c r="B139" s="9" t="s">
        <v>93</v>
      </c>
      <c r="C139" s="32">
        <v>46943465.58</v>
      </c>
      <c r="D139" s="32">
        <v>166505000</v>
      </c>
      <c r="E139" s="32">
        <v>52774348.16</v>
      </c>
      <c r="F139" s="22">
        <f t="shared" si="6"/>
        <v>112.42107396196207</v>
      </c>
      <c r="G139" s="22">
        <f t="shared" si="7"/>
        <v>31.695353388787122</v>
      </c>
      <c r="H139" s="14">
        <f t="shared" si="8"/>
        <v>5830882.579999998</v>
      </c>
      <c r="J139" s="21"/>
      <c r="K139" s="21"/>
      <c r="L139" s="21"/>
    </row>
    <row r="140" spans="1:12" s="8" customFormat="1" ht="12.75">
      <c r="A140" s="12" t="s">
        <v>5</v>
      </c>
      <c r="B140" s="2" t="s">
        <v>6</v>
      </c>
      <c r="C140" s="33">
        <v>46042080.58</v>
      </c>
      <c r="D140" s="33">
        <v>148651000</v>
      </c>
      <c r="E140" s="33">
        <v>47275784.41</v>
      </c>
      <c r="F140" s="24">
        <f aca="true" t="shared" si="9" ref="F140:F207">IF(C140=0,"x",E140/C140*100)</f>
        <v>102.67951364156185</v>
      </c>
      <c r="G140" s="24">
        <f aca="true" t="shared" si="10" ref="G140:G207">IF(D140=0,"x",E140/D140*100)</f>
        <v>31.803206443279898</v>
      </c>
      <c r="H140" s="13">
        <f aca="true" t="shared" si="11" ref="H140:H207">+E140-C140</f>
        <v>1233703.8299999982</v>
      </c>
      <c r="J140" s="21"/>
      <c r="K140" s="21"/>
      <c r="L140" s="21"/>
    </row>
    <row r="141" spans="1:12" s="8" customFormat="1" ht="12.75">
      <c r="A141" s="12" t="s">
        <v>7</v>
      </c>
      <c r="B141" s="2" t="s">
        <v>8</v>
      </c>
      <c r="C141" s="33">
        <v>901385</v>
      </c>
      <c r="D141" s="33">
        <v>17854000</v>
      </c>
      <c r="E141" s="33">
        <v>5498563.75</v>
      </c>
      <c r="F141" s="24">
        <f t="shared" si="9"/>
        <v>610.0127858795076</v>
      </c>
      <c r="G141" s="24">
        <f t="shared" si="10"/>
        <v>30.797377338411557</v>
      </c>
      <c r="H141" s="13">
        <f t="shared" si="11"/>
        <v>4597178.75</v>
      </c>
      <c r="J141" s="21"/>
      <c r="K141" s="21"/>
      <c r="L141" s="21"/>
    </row>
    <row r="142" spans="1:15" s="8" customFormat="1" ht="12.75">
      <c r="A142" s="10" t="s">
        <v>94</v>
      </c>
      <c r="B142" s="7" t="s">
        <v>95</v>
      </c>
      <c r="C142" s="32">
        <v>366596257.55</v>
      </c>
      <c r="D142" s="32">
        <v>944370602</v>
      </c>
      <c r="E142" s="32">
        <v>333409734.58</v>
      </c>
      <c r="F142" s="22">
        <f t="shared" si="9"/>
        <v>90.9473917732306</v>
      </c>
      <c r="G142" s="22">
        <f t="shared" si="10"/>
        <v>35.30496754916985</v>
      </c>
      <c r="H142" s="14">
        <f t="shared" si="11"/>
        <v>-33186522.97000003</v>
      </c>
      <c r="J142" s="21"/>
      <c r="K142" s="21"/>
      <c r="L142" s="21"/>
      <c r="M142" s="21"/>
      <c r="N142" s="21"/>
      <c r="O142" s="21"/>
    </row>
    <row r="143" spans="1:12" s="8" customFormat="1" ht="12.75">
      <c r="A143" s="11" t="s">
        <v>96</v>
      </c>
      <c r="B143" s="9" t="s">
        <v>97</v>
      </c>
      <c r="C143" s="32">
        <v>366596257.55</v>
      </c>
      <c r="D143" s="32">
        <v>906049602</v>
      </c>
      <c r="E143" s="32">
        <v>331024400.93</v>
      </c>
      <c r="F143" s="22">
        <f t="shared" si="9"/>
        <v>90.29672128741021</v>
      </c>
      <c r="G143" s="22">
        <f t="shared" si="10"/>
        <v>36.534909369123035</v>
      </c>
      <c r="H143" s="14">
        <f t="shared" si="11"/>
        <v>-35571856.620000005</v>
      </c>
      <c r="J143" s="21"/>
      <c r="K143" s="21"/>
      <c r="L143" s="21"/>
    </row>
    <row r="144" spans="1:12" s="8" customFormat="1" ht="12.75">
      <c r="A144" s="12" t="s">
        <v>5</v>
      </c>
      <c r="B144" s="2" t="s">
        <v>6</v>
      </c>
      <c r="C144" s="33">
        <v>366030866.66</v>
      </c>
      <c r="D144" s="33">
        <v>902219602</v>
      </c>
      <c r="E144" s="33">
        <v>330436156.94</v>
      </c>
      <c r="F144" s="24">
        <f t="shared" si="9"/>
        <v>90.27548959332347</v>
      </c>
      <c r="G144" s="24">
        <f t="shared" si="10"/>
        <v>36.624803563068674</v>
      </c>
      <c r="H144" s="13">
        <f t="shared" si="11"/>
        <v>-35594709.72000003</v>
      </c>
      <c r="J144" s="21"/>
      <c r="K144" s="21"/>
      <c r="L144" s="21"/>
    </row>
    <row r="145" spans="1:12" s="8" customFormat="1" ht="12.75">
      <c r="A145" s="12" t="s">
        <v>7</v>
      </c>
      <c r="B145" s="2" t="s">
        <v>8</v>
      </c>
      <c r="C145" s="33">
        <v>565390.89</v>
      </c>
      <c r="D145" s="33">
        <v>3830000</v>
      </c>
      <c r="E145" s="33">
        <v>588243.99</v>
      </c>
      <c r="F145" s="24">
        <f t="shared" si="9"/>
        <v>104.04200004000772</v>
      </c>
      <c r="G145" s="24">
        <f t="shared" si="10"/>
        <v>15.35885091383812</v>
      </c>
      <c r="H145" s="13">
        <f t="shared" si="11"/>
        <v>22853.099999999977</v>
      </c>
      <c r="J145" s="21"/>
      <c r="K145" s="21"/>
      <c r="L145" s="21"/>
    </row>
    <row r="146" spans="1:12" s="8" customFormat="1" ht="12.75" customHeight="1">
      <c r="A146" s="11" t="s">
        <v>398</v>
      </c>
      <c r="B146" s="9" t="s">
        <v>399</v>
      </c>
      <c r="C146" s="32"/>
      <c r="D146" s="32">
        <v>38321000</v>
      </c>
      <c r="E146" s="32">
        <v>2385333.65</v>
      </c>
      <c r="F146" s="22" t="str">
        <f t="shared" si="9"/>
        <v>x</v>
      </c>
      <c r="G146" s="22">
        <f t="shared" si="10"/>
        <v>6.2246122230630725</v>
      </c>
      <c r="H146" s="14">
        <f t="shared" si="11"/>
        <v>2385333.65</v>
      </c>
      <c r="J146" s="21"/>
      <c r="K146" s="21"/>
      <c r="L146" s="21"/>
    </row>
    <row r="147" spans="1:12" s="8" customFormat="1" ht="12.75">
      <c r="A147" s="12" t="s">
        <v>5</v>
      </c>
      <c r="B147" s="2" t="s">
        <v>6</v>
      </c>
      <c r="C147" s="33"/>
      <c r="D147" s="33">
        <v>12758500</v>
      </c>
      <c r="E147" s="33">
        <v>2307459.89</v>
      </c>
      <c r="F147" s="24" t="str">
        <f t="shared" si="9"/>
        <v>x</v>
      </c>
      <c r="G147" s="24">
        <f t="shared" si="10"/>
        <v>18.0856675157738</v>
      </c>
      <c r="H147" s="13">
        <f t="shared" si="11"/>
        <v>2307459.89</v>
      </c>
      <c r="J147" s="21"/>
      <c r="K147" s="21"/>
      <c r="L147" s="21"/>
    </row>
    <row r="148" spans="1:12" s="8" customFormat="1" ht="12.75">
      <c r="A148" s="12" t="s">
        <v>7</v>
      </c>
      <c r="B148" s="2" t="s">
        <v>8</v>
      </c>
      <c r="C148" s="33"/>
      <c r="D148" s="33">
        <v>25562500</v>
      </c>
      <c r="E148" s="33">
        <v>77873.76</v>
      </c>
      <c r="F148" s="24" t="str">
        <f t="shared" si="9"/>
        <v>x</v>
      </c>
      <c r="G148" s="24">
        <f t="shared" si="10"/>
        <v>0.3046406259168704</v>
      </c>
      <c r="H148" s="13">
        <f t="shared" si="11"/>
        <v>77873.76</v>
      </c>
      <c r="J148" s="21"/>
      <c r="K148" s="21"/>
      <c r="L148" s="21"/>
    </row>
    <row r="149" spans="1:15" s="8" customFormat="1" ht="12.75">
      <c r="A149" s="10" t="s">
        <v>98</v>
      </c>
      <c r="B149" s="7" t="s">
        <v>99</v>
      </c>
      <c r="C149" s="32">
        <v>230133677.93</v>
      </c>
      <c r="D149" s="32">
        <v>612286024</v>
      </c>
      <c r="E149" s="32">
        <v>222856872.51</v>
      </c>
      <c r="F149" s="22">
        <f t="shared" si="9"/>
        <v>96.83800933203118</v>
      </c>
      <c r="G149" s="22">
        <f t="shared" si="10"/>
        <v>36.39751093028379</v>
      </c>
      <c r="H149" s="14">
        <f t="shared" si="11"/>
        <v>-7276805.420000017</v>
      </c>
      <c r="J149" s="21"/>
      <c r="K149" s="21"/>
      <c r="L149" s="21"/>
      <c r="M149" s="21"/>
      <c r="N149" s="21"/>
      <c r="O149" s="21"/>
    </row>
    <row r="150" spans="1:12" s="8" customFormat="1" ht="12.75">
      <c r="A150" s="11" t="s">
        <v>100</v>
      </c>
      <c r="B150" s="9" t="s">
        <v>101</v>
      </c>
      <c r="C150" s="32">
        <v>230133677.93</v>
      </c>
      <c r="D150" s="32">
        <v>612286024</v>
      </c>
      <c r="E150" s="32">
        <v>222856872.51</v>
      </c>
      <c r="F150" s="22">
        <f t="shared" si="9"/>
        <v>96.83800933203118</v>
      </c>
      <c r="G150" s="22">
        <f t="shared" si="10"/>
        <v>36.39751093028379</v>
      </c>
      <c r="H150" s="14">
        <f t="shared" si="11"/>
        <v>-7276805.420000017</v>
      </c>
      <c r="J150" s="21"/>
      <c r="K150" s="21"/>
      <c r="L150" s="21"/>
    </row>
    <row r="151" spans="1:12" s="8" customFormat="1" ht="12.75">
      <c r="A151" s="12" t="s">
        <v>5</v>
      </c>
      <c r="B151" s="2" t="s">
        <v>6</v>
      </c>
      <c r="C151" s="33">
        <v>224949711.54</v>
      </c>
      <c r="D151" s="33">
        <v>570136024</v>
      </c>
      <c r="E151" s="33">
        <v>221143416.1</v>
      </c>
      <c r="F151" s="24">
        <f t="shared" si="9"/>
        <v>98.30793495402052</v>
      </c>
      <c r="G151" s="24">
        <f t="shared" si="10"/>
        <v>38.78783426952863</v>
      </c>
      <c r="H151" s="13">
        <f t="shared" si="11"/>
        <v>-3806295.4399999976</v>
      </c>
      <c r="J151" s="21"/>
      <c r="K151" s="21"/>
      <c r="L151" s="21"/>
    </row>
    <row r="152" spans="1:12" s="8" customFormat="1" ht="12.75">
      <c r="A152" s="12" t="s">
        <v>7</v>
      </c>
      <c r="B152" s="2" t="s">
        <v>8</v>
      </c>
      <c r="C152" s="33">
        <v>5183966.39</v>
      </c>
      <c r="D152" s="33">
        <v>42150000</v>
      </c>
      <c r="E152" s="33">
        <v>1713456.41</v>
      </c>
      <c r="F152" s="24">
        <f t="shared" si="9"/>
        <v>33.05299998289534</v>
      </c>
      <c r="G152" s="24">
        <f t="shared" si="10"/>
        <v>4.065139762752076</v>
      </c>
      <c r="H152" s="13">
        <f t="shared" si="11"/>
        <v>-3470509.9799999995</v>
      </c>
      <c r="J152" s="21"/>
      <c r="K152" s="21"/>
      <c r="L152" s="21"/>
    </row>
    <row r="153" spans="1:15" s="8" customFormat="1" ht="12.75">
      <c r="A153" s="10" t="s">
        <v>102</v>
      </c>
      <c r="B153" s="7" t="s">
        <v>103</v>
      </c>
      <c r="C153" s="32">
        <v>791307496.49</v>
      </c>
      <c r="D153" s="32">
        <v>1567199469</v>
      </c>
      <c r="E153" s="32">
        <v>571093991.86</v>
      </c>
      <c r="F153" s="22">
        <f t="shared" si="9"/>
        <v>72.17093157757253</v>
      </c>
      <c r="G153" s="22">
        <f t="shared" si="10"/>
        <v>36.440415094346875</v>
      </c>
      <c r="H153" s="14">
        <f t="shared" si="11"/>
        <v>-220213504.63</v>
      </c>
      <c r="J153" s="21"/>
      <c r="K153" s="21"/>
      <c r="L153" s="21"/>
      <c r="M153" s="21"/>
      <c r="N153" s="21"/>
      <c r="O153" s="21"/>
    </row>
    <row r="154" spans="1:12" s="8" customFormat="1" ht="12.75">
      <c r="A154" s="11" t="s">
        <v>104</v>
      </c>
      <c r="B154" s="9" t="s">
        <v>105</v>
      </c>
      <c r="C154" s="32">
        <v>497644441.91</v>
      </c>
      <c r="D154" s="32">
        <v>1037822469</v>
      </c>
      <c r="E154" s="32">
        <v>257518916.91</v>
      </c>
      <c r="F154" s="22">
        <f t="shared" si="9"/>
        <v>51.74757220669869</v>
      </c>
      <c r="G154" s="22">
        <f t="shared" si="10"/>
        <v>24.813388089210854</v>
      </c>
      <c r="H154" s="14">
        <f t="shared" si="11"/>
        <v>-240125525.00000003</v>
      </c>
      <c r="J154" s="21"/>
      <c r="K154" s="21"/>
      <c r="L154" s="21"/>
    </row>
    <row r="155" spans="1:12" s="8" customFormat="1" ht="12.75">
      <c r="A155" s="12" t="s">
        <v>5</v>
      </c>
      <c r="B155" s="2" t="s">
        <v>6</v>
      </c>
      <c r="C155" s="33">
        <v>497157657.65</v>
      </c>
      <c r="D155" s="33">
        <v>1035278469</v>
      </c>
      <c r="E155" s="33">
        <v>256729117.62</v>
      </c>
      <c r="F155" s="24">
        <f t="shared" si="9"/>
        <v>51.639377100923156</v>
      </c>
      <c r="G155" s="24">
        <f t="shared" si="10"/>
        <v>24.798073688133467</v>
      </c>
      <c r="H155" s="13">
        <f t="shared" si="11"/>
        <v>-240428540.02999997</v>
      </c>
      <c r="J155" s="21"/>
      <c r="K155" s="21"/>
      <c r="L155" s="21"/>
    </row>
    <row r="156" spans="1:12" s="8" customFormat="1" ht="12.75">
      <c r="A156" s="12" t="s">
        <v>7</v>
      </c>
      <c r="B156" s="2" t="s">
        <v>8</v>
      </c>
      <c r="C156" s="33">
        <v>486784.26</v>
      </c>
      <c r="D156" s="33">
        <v>2544000</v>
      </c>
      <c r="E156" s="33">
        <v>789799.29</v>
      </c>
      <c r="F156" s="24">
        <f t="shared" si="9"/>
        <v>162.2483212583743</v>
      </c>
      <c r="G156" s="24">
        <f t="shared" si="10"/>
        <v>31.0455695754717</v>
      </c>
      <c r="H156" s="13">
        <f t="shared" si="11"/>
        <v>303015.03</v>
      </c>
      <c r="J156" s="21"/>
      <c r="K156" s="21"/>
      <c r="L156" s="21"/>
    </row>
    <row r="157" spans="1:12" s="8" customFormat="1" ht="12.75">
      <c r="A157" s="11" t="s">
        <v>106</v>
      </c>
      <c r="B157" s="9" t="s">
        <v>107</v>
      </c>
      <c r="C157" s="32">
        <v>5206569.74</v>
      </c>
      <c r="D157" s="32">
        <v>93175000</v>
      </c>
      <c r="E157" s="32">
        <v>15618921.13</v>
      </c>
      <c r="F157" s="22">
        <f t="shared" si="9"/>
        <v>299.98486354664675</v>
      </c>
      <c r="G157" s="22">
        <f t="shared" si="10"/>
        <v>16.76299557821304</v>
      </c>
      <c r="H157" s="14">
        <f t="shared" si="11"/>
        <v>10412351.39</v>
      </c>
      <c r="J157" s="21"/>
      <c r="K157" s="21"/>
      <c r="L157" s="21"/>
    </row>
    <row r="158" spans="1:12" s="8" customFormat="1" ht="12.75">
      <c r="A158" s="12" t="s">
        <v>5</v>
      </c>
      <c r="B158" s="2" t="s">
        <v>6</v>
      </c>
      <c r="C158" s="33">
        <v>4601892.8</v>
      </c>
      <c r="D158" s="33">
        <v>12667000</v>
      </c>
      <c r="E158" s="33">
        <v>5178258.75</v>
      </c>
      <c r="F158" s="24">
        <f t="shared" si="9"/>
        <v>112.5245409888731</v>
      </c>
      <c r="G158" s="24">
        <f t="shared" si="10"/>
        <v>40.87991434435936</v>
      </c>
      <c r="H158" s="13">
        <f t="shared" si="11"/>
        <v>576365.9500000002</v>
      </c>
      <c r="J158" s="21"/>
      <c r="K158" s="21"/>
      <c r="L158" s="21"/>
    </row>
    <row r="159" spans="1:12" s="8" customFormat="1" ht="12.75">
      <c r="A159" s="12" t="s">
        <v>7</v>
      </c>
      <c r="B159" s="2" t="s">
        <v>8</v>
      </c>
      <c r="C159" s="33">
        <v>604676.94</v>
      </c>
      <c r="D159" s="33">
        <v>80508000</v>
      </c>
      <c r="E159" s="33">
        <v>10440662.38</v>
      </c>
      <c r="F159" s="24">
        <f t="shared" si="9"/>
        <v>1726.651322274668</v>
      </c>
      <c r="G159" s="24">
        <f t="shared" si="10"/>
        <v>12.968478138818504</v>
      </c>
      <c r="H159" s="13">
        <f t="shared" si="11"/>
        <v>9835985.440000001</v>
      </c>
      <c r="J159" s="21"/>
      <c r="K159" s="21"/>
      <c r="L159" s="21"/>
    </row>
    <row r="160" spans="1:12" s="8" customFormat="1" ht="12.75">
      <c r="A160" s="11" t="s">
        <v>108</v>
      </c>
      <c r="B160" s="9" t="s">
        <v>109</v>
      </c>
      <c r="C160" s="32">
        <v>7001229.47</v>
      </c>
      <c r="D160" s="32">
        <v>16010000</v>
      </c>
      <c r="E160" s="32">
        <v>6478955.86</v>
      </c>
      <c r="F160" s="22">
        <f t="shared" si="9"/>
        <v>92.54025864688592</v>
      </c>
      <c r="G160" s="22">
        <f t="shared" si="10"/>
        <v>40.46818151155528</v>
      </c>
      <c r="H160" s="14">
        <f t="shared" si="11"/>
        <v>-522273.6099999994</v>
      </c>
      <c r="J160" s="21"/>
      <c r="K160" s="21"/>
      <c r="L160" s="21"/>
    </row>
    <row r="161" spans="1:12" s="8" customFormat="1" ht="12.75">
      <c r="A161" s="12" t="s">
        <v>5</v>
      </c>
      <c r="B161" s="2" t="s">
        <v>6</v>
      </c>
      <c r="C161" s="33">
        <v>6943060.58</v>
      </c>
      <c r="D161" s="33">
        <v>15608000</v>
      </c>
      <c r="E161" s="33">
        <v>6419091.31</v>
      </c>
      <c r="F161" s="24">
        <f t="shared" si="9"/>
        <v>92.4533386398884</v>
      </c>
      <c r="G161" s="24">
        <f t="shared" si="10"/>
        <v>41.126930484366994</v>
      </c>
      <c r="H161" s="13">
        <f t="shared" si="11"/>
        <v>-523969.2700000005</v>
      </c>
      <c r="J161" s="21"/>
      <c r="K161" s="21"/>
      <c r="L161" s="21"/>
    </row>
    <row r="162" spans="1:12" s="8" customFormat="1" ht="12.75">
      <c r="A162" s="12" t="s">
        <v>7</v>
      </c>
      <c r="B162" s="2" t="s">
        <v>8</v>
      </c>
      <c r="C162" s="33">
        <v>58168.89</v>
      </c>
      <c r="D162" s="33">
        <v>402000</v>
      </c>
      <c r="E162" s="33">
        <v>59864.55</v>
      </c>
      <c r="F162" s="24">
        <f t="shared" si="9"/>
        <v>102.91506336118843</v>
      </c>
      <c r="G162" s="24">
        <f t="shared" si="10"/>
        <v>14.891679104477612</v>
      </c>
      <c r="H162" s="13">
        <f t="shared" si="11"/>
        <v>1695.6600000000035</v>
      </c>
      <c r="J162" s="21"/>
      <c r="K162" s="21"/>
      <c r="L162" s="21"/>
    </row>
    <row r="163" spans="1:12" s="8" customFormat="1" ht="12.75">
      <c r="A163" s="11" t="s">
        <v>110</v>
      </c>
      <c r="B163" s="9" t="s">
        <v>111</v>
      </c>
      <c r="C163" s="32">
        <v>3613339.32</v>
      </c>
      <c r="D163" s="32">
        <v>10192000</v>
      </c>
      <c r="E163" s="32">
        <v>3531865</v>
      </c>
      <c r="F163" s="22">
        <f t="shared" si="9"/>
        <v>97.74517938160317</v>
      </c>
      <c r="G163" s="22">
        <f t="shared" si="10"/>
        <v>34.65330651491366</v>
      </c>
      <c r="H163" s="14">
        <f t="shared" si="11"/>
        <v>-81474.31999999983</v>
      </c>
      <c r="J163" s="21"/>
      <c r="K163" s="21"/>
      <c r="L163" s="21"/>
    </row>
    <row r="164" spans="1:12" s="8" customFormat="1" ht="12.75">
      <c r="A164" s="12" t="s">
        <v>5</v>
      </c>
      <c r="B164" s="2" t="s">
        <v>6</v>
      </c>
      <c r="C164" s="33">
        <v>3523583.07</v>
      </c>
      <c r="D164" s="33">
        <v>9617000</v>
      </c>
      <c r="E164" s="33">
        <v>3484615.61</v>
      </c>
      <c r="F164" s="24">
        <f t="shared" si="9"/>
        <v>98.89409560592536</v>
      </c>
      <c r="G164" s="24">
        <f t="shared" si="10"/>
        <v>36.23391504627222</v>
      </c>
      <c r="H164" s="13">
        <f t="shared" si="11"/>
        <v>-38967.45999999996</v>
      </c>
      <c r="J164" s="21"/>
      <c r="K164" s="21"/>
      <c r="L164" s="21"/>
    </row>
    <row r="165" spans="1:12" s="8" customFormat="1" ht="12.75">
      <c r="A165" s="12" t="s">
        <v>7</v>
      </c>
      <c r="B165" s="2" t="s">
        <v>8</v>
      </c>
      <c r="C165" s="33">
        <v>89756.25</v>
      </c>
      <c r="D165" s="33">
        <v>575000</v>
      </c>
      <c r="E165" s="33">
        <v>47249.39</v>
      </c>
      <c r="F165" s="24">
        <f t="shared" si="9"/>
        <v>52.641894018522386</v>
      </c>
      <c r="G165" s="24">
        <f t="shared" si="10"/>
        <v>8.217285217391304</v>
      </c>
      <c r="H165" s="13">
        <f t="shared" si="11"/>
        <v>-42506.86</v>
      </c>
      <c r="J165" s="21"/>
      <c r="K165" s="21"/>
      <c r="L165" s="21"/>
    </row>
    <row r="166" spans="1:12" s="8" customFormat="1" ht="12.75">
      <c r="A166" s="11" t="s">
        <v>112</v>
      </c>
      <c r="B166" s="9" t="s">
        <v>113</v>
      </c>
      <c r="C166" s="32">
        <v>2616670.32</v>
      </c>
      <c r="D166" s="32">
        <v>6000000</v>
      </c>
      <c r="E166" s="32">
        <v>2862400.26</v>
      </c>
      <c r="F166" s="22">
        <f t="shared" si="9"/>
        <v>109.39094000959204</v>
      </c>
      <c r="G166" s="22">
        <f t="shared" si="10"/>
        <v>47.70667099999999</v>
      </c>
      <c r="H166" s="14">
        <f t="shared" si="11"/>
        <v>245729.93999999994</v>
      </c>
      <c r="J166" s="21"/>
      <c r="K166" s="21"/>
      <c r="L166" s="21"/>
    </row>
    <row r="167" spans="1:12" s="8" customFormat="1" ht="12.75">
      <c r="A167" s="12" t="s">
        <v>5</v>
      </c>
      <c r="B167" s="2" t="s">
        <v>6</v>
      </c>
      <c r="C167" s="33">
        <v>2613980.32</v>
      </c>
      <c r="D167" s="33">
        <v>5915000</v>
      </c>
      <c r="E167" s="33">
        <v>2857201.26</v>
      </c>
      <c r="F167" s="24">
        <f t="shared" si="9"/>
        <v>109.30462016638289</v>
      </c>
      <c r="G167" s="24">
        <f t="shared" si="10"/>
        <v>48.30433237531699</v>
      </c>
      <c r="H167" s="13">
        <f t="shared" si="11"/>
        <v>243220.93999999994</v>
      </c>
      <c r="J167" s="21"/>
      <c r="K167" s="21"/>
      <c r="L167" s="21"/>
    </row>
    <row r="168" spans="1:12" s="8" customFormat="1" ht="12.75">
      <c r="A168" s="12" t="s">
        <v>7</v>
      </c>
      <c r="B168" s="2" t="s">
        <v>8</v>
      </c>
      <c r="C168" s="33">
        <v>2690</v>
      </c>
      <c r="D168" s="33">
        <v>85000</v>
      </c>
      <c r="E168" s="33">
        <v>5199</v>
      </c>
      <c r="F168" s="24">
        <f t="shared" si="9"/>
        <v>193.271375464684</v>
      </c>
      <c r="G168" s="24">
        <f t="shared" si="10"/>
        <v>6.116470588235294</v>
      </c>
      <c r="H168" s="13">
        <f t="shared" si="11"/>
        <v>2509</v>
      </c>
      <c r="J168" s="21"/>
      <c r="K168" s="21"/>
      <c r="L168" s="21"/>
    </row>
    <row r="169" spans="1:12" s="8" customFormat="1" ht="12.75">
      <c r="A169" s="11" t="s">
        <v>114</v>
      </c>
      <c r="B169" s="9" t="s">
        <v>115</v>
      </c>
      <c r="C169" s="32">
        <v>1024370.19</v>
      </c>
      <c r="D169" s="32">
        <v>439588</v>
      </c>
      <c r="E169" s="32">
        <v>439576.18</v>
      </c>
      <c r="F169" s="22">
        <f t="shared" si="9"/>
        <v>42.91184810834841</v>
      </c>
      <c r="G169" s="22">
        <f t="shared" si="10"/>
        <v>99.99731111859286</v>
      </c>
      <c r="H169" s="14">
        <f t="shared" si="11"/>
        <v>-584794.01</v>
      </c>
      <c r="J169" s="21"/>
      <c r="K169" s="21"/>
      <c r="L169" s="21"/>
    </row>
    <row r="170" spans="1:12" s="8" customFormat="1" ht="12.75">
      <c r="A170" s="12" t="s">
        <v>5</v>
      </c>
      <c r="B170" s="2" t="s">
        <v>6</v>
      </c>
      <c r="C170" s="33">
        <v>1024370.19</v>
      </c>
      <c r="D170" s="33">
        <v>439588</v>
      </c>
      <c r="E170" s="33">
        <v>439576.18</v>
      </c>
      <c r="F170" s="24">
        <f t="shared" si="9"/>
        <v>42.91184810834841</v>
      </c>
      <c r="G170" s="24">
        <f t="shared" si="10"/>
        <v>99.99731111859286</v>
      </c>
      <c r="H170" s="13">
        <f t="shared" si="11"/>
        <v>-584794.01</v>
      </c>
      <c r="J170" s="21"/>
      <c r="K170" s="21"/>
      <c r="L170" s="21"/>
    </row>
    <row r="171" spans="1:12" s="8" customFormat="1" ht="12.75">
      <c r="A171" s="12" t="s">
        <v>7</v>
      </c>
      <c r="B171" s="2" t="s">
        <v>8</v>
      </c>
      <c r="C171" s="33"/>
      <c r="D171" s="33"/>
      <c r="E171" s="33">
        <v>2095200.14</v>
      </c>
      <c r="F171" s="24" t="str">
        <f t="shared" si="9"/>
        <v>x</v>
      </c>
      <c r="G171" s="24" t="str">
        <f t="shared" si="10"/>
        <v>x</v>
      </c>
      <c r="H171" s="13">
        <f t="shared" si="11"/>
        <v>2095200.14</v>
      </c>
      <c r="J171" s="21"/>
      <c r="K171" s="21"/>
      <c r="L171" s="21"/>
    </row>
    <row r="172" spans="1:12" s="8" customFormat="1" ht="12.75">
      <c r="A172" s="11" t="s">
        <v>116</v>
      </c>
      <c r="B172" s="9" t="s">
        <v>117</v>
      </c>
      <c r="C172" s="32">
        <v>2175310.16</v>
      </c>
      <c r="D172" s="32">
        <v>4000000</v>
      </c>
      <c r="E172" s="32">
        <v>2095200.14</v>
      </c>
      <c r="F172" s="22">
        <f t="shared" si="9"/>
        <v>96.31730585030687</v>
      </c>
      <c r="G172" s="22">
        <f t="shared" si="10"/>
        <v>52.380003499999994</v>
      </c>
      <c r="H172" s="14">
        <f t="shared" si="11"/>
        <v>-80110.02000000025</v>
      </c>
      <c r="J172" s="21"/>
      <c r="K172" s="21"/>
      <c r="L172" s="21"/>
    </row>
    <row r="173" spans="1:12" s="8" customFormat="1" ht="12.75">
      <c r="A173" s="12" t="s">
        <v>5</v>
      </c>
      <c r="B173" s="2" t="s">
        <v>6</v>
      </c>
      <c r="C173" s="33">
        <v>2159721.18</v>
      </c>
      <c r="D173" s="33">
        <v>3993000</v>
      </c>
      <c r="E173" s="33">
        <v>2090450.14</v>
      </c>
      <c r="F173" s="24">
        <f t="shared" si="9"/>
        <v>96.79259338467013</v>
      </c>
      <c r="G173" s="24">
        <f t="shared" si="10"/>
        <v>52.35287102429251</v>
      </c>
      <c r="H173" s="13">
        <f t="shared" si="11"/>
        <v>-69271.04000000027</v>
      </c>
      <c r="J173" s="21"/>
      <c r="K173" s="21"/>
      <c r="L173" s="21"/>
    </row>
    <row r="174" spans="1:12" s="8" customFormat="1" ht="12.75">
      <c r="A174" s="12" t="s">
        <v>7</v>
      </c>
      <c r="B174" s="2" t="s">
        <v>8</v>
      </c>
      <c r="C174" s="33">
        <v>15588.98</v>
      </c>
      <c r="D174" s="33">
        <v>7000</v>
      </c>
      <c r="E174" s="33">
        <v>4750</v>
      </c>
      <c r="F174" s="24">
        <f t="shared" si="9"/>
        <v>30.470242440493223</v>
      </c>
      <c r="G174" s="24">
        <f t="shared" si="10"/>
        <v>67.85714285714286</v>
      </c>
      <c r="H174" s="13">
        <f t="shared" si="11"/>
        <v>-10838.98</v>
      </c>
      <c r="J174" s="21"/>
      <c r="K174" s="21"/>
      <c r="L174" s="21"/>
    </row>
    <row r="175" spans="1:12" s="8" customFormat="1" ht="12.75">
      <c r="A175" s="11" t="s">
        <v>118</v>
      </c>
      <c r="B175" s="9" t="s">
        <v>119</v>
      </c>
      <c r="C175" s="32">
        <v>3249128.81</v>
      </c>
      <c r="D175" s="32">
        <v>14560412</v>
      </c>
      <c r="E175" s="32">
        <v>4265606.74</v>
      </c>
      <c r="F175" s="22">
        <f t="shared" si="9"/>
        <v>131.28463010981704</v>
      </c>
      <c r="G175" s="22">
        <f t="shared" si="10"/>
        <v>29.295920609938786</v>
      </c>
      <c r="H175" s="14">
        <f t="shared" si="11"/>
        <v>1016477.9300000002</v>
      </c>
      <c r="J175" s="21"/>
      <c r="K175" s="21"/>
      <c r="L175" s="21"/>
    </row>
    <row r="176" spans="1:12" s="8" customFormat="1" ht="12.75">
      <c r="A176" s="12" t="s">
        <v>5</v>
      </c>
      <c r="B176" s="2" t="s">
        <v>6</v>
      </c>
      <c r="C176" s="33">
        <v>3243518.93</v>
      </c>
      <c r="D176" s="33">
        <v>14323412</v>
      </c>
      <c r="E176" s="33">
        <v>4259490.32</v>
      </c>
      <c r="F176" s="24">
        <f t="shared" si="9"/>
        <v>131.32312195261335</v>
      </c>
      <c r="G176" s="24">
        <f t="shared" si="10"/>
        <v>29.737958525524505</v>
      </c>
      <c r="H176" s="13">
        <f t="shared" si="11"/>
        <v>1015971.3900000001</v>
      </c>
      <c r="J176" s="21"/>
      <c r="K176" s="21"/>
      <c r="L176" s="21"/>
    </row>
    <row r="177" spans="1:12" s="8" customFormat="1" ht="12.75">
      <c r="A177" s="12" t="s">
        <v>7</v>
      </c>
      <c r="B177" s="2" t="s">
        <v>8</v>
      </c>
      <c r="C177" s="33">
        <v>5609.88</v>
      </c>
      <c r="D177" s="33">
        <v>237000</v>
      </c>
      <c r="E177" s="33">
        <v>6116.42</v>
      </c>
      <c r="F177" s="24">
        <f t="shared" si="9"/>
        <v>109.02942665440258</v>
      </c>
      <c r="G177" s="24">
        <f t="shared" si="10"/>
        <v>2.5807679324894512</v>
      </c>
      <c r="H177" s="13">
        <f t="shared" si="11"/>
        <v>506.53999999999996</v>
      </c>
      <c r="J177" s="21"/>
      <c r="K177" s="21"/>
      <c r="L177" s="21"/>
    </row>
    <row r="178" spans="1:12" s="8" customFormat="1" ht="12.75">
      <c r="A178" s="11" t="s">
        <v>364</v>
      </c>
      <c r="B178" s="9" t="s">
        <v>365</v>
      </c>
      <c r="C178" s="32">
        <v>268776436.57</v>
      </c>
      <c r="D178" s="32">
        <v>385000000</v>
      </c>
      <c r="E178" s="32">
        <v>278282549.64</v>
      </c>
      <c r="F178" s="22">
        <f t="shared" si="9"/>
        <v>103.53681044042126</v>
      </c>
      <c r="G178" s="22">
        <f t="shared" si="10"/>
        <v>72.28118172467532</v>
      </c>
      <c r="H178" s="14">
        <f t="shared" si="11"/>
        <v>9506113.069999993</v>
      </c>
      <c r="J178" s="21"/>
      <c r="K178" s="21"/>
      <c r="L178" s="21"/>
    </row>
    <row r="179" spans="1:12" s="8" customFormat="1" ht="12.75">
      <c r="A179" s="12" t="s">
        <v>5</v>
      </c>
      <c r="B179" s="2" t="s">
        <v>6</v>
      </c>
      <c r="C179" s="33">
        <v>66650235.26</v>
      </c>
      <c r="D179" s="33">
        <v>345723000</v>
      </c>
      <c r="E179" s="33">
        <v>258172589.47</v>
      </c>
      <c r="F179" s="24">
        <f t="shared" si="9"/>
        <v>387.35435585917844</v>
      </c>
      <c r="G179" s="24">
        <f t="shared" si="10"/>
        <v>74.67613941508085</v>
      </c>
      <c r="H179" s="13">
        <f t="shared" si="11"/>
        <v>191522354.21</v>
      </c>
      <c r="J179" s="21"/>
      <c r="K179" s="21"/>
      <c r="L179" s="21"/>
    </row>
    <row r="180" spans="1:12" s="8" customFormat="1" ht="12.75">
      <c r="A180" s="12" t="s">
        <v>7</v>
      </c>
      <c r="B180" s="2" t="s">
        <v>8</v>
      </c>
      <c r="C180" s="33">
        <v>202126201.31</v>
      </c>
      <c r="D180" s="33">
        <v>39277000</v>
      </c>
      <c r="E180" s="33">
        <v>20109960.17</v>
      </c>
      <c r="F180" s="24">
        <f t="shared" si="9"/>
        <v>9.949209968655895</v>
      </c>
      <c r="G180" s="24">
        <f t="shared" si="10"/>
        <v>51.200346691447926</v>
      </c>
      <c r="H180" s="13">
        <f t="shared" si="11"/>
        <v>-182016241.14</v>
      </c>
      <c r="J180" s="21"/>
      <c r="K180" s="21"/>
      <c r="L180" s="21"/>
    </row>
    <row r="181" spans="1:15" s="8" customFormat="1" ht="12.75">
      <c r="A181" s="10" t="s">
        <v>120</v>
      </c>
      <c r="B181" s="7" t="s">
        <v>121</v>
      </c>
      <c r="C181" s="32">
        <v>44448367.6</v>
      </c>
      <c r="D181" s="32">
        <v>913272926</v>
      </c>
      <c r="E181" s="32">
        <v>114031038.27</v>
      </c>
      <c r="F181" s="22">
        <f t="shared" si="9"/>
        <v>256.5471904304535</v>
      </c>
      <c r="G181" s="22">
        <f t="shared" si="10"/>
        <v>12.48597599070839</v>
      </c>
      <c r="H181" s="14">
        <f t="shared" si="11"/>
        <v>69582670.66999999</v>
      </c>
      <c r="J181" s="21"/>
      <c r="K181" s="21"/>
      <c r="L181" s="21"/>
      <c r="M181" s="21"/>
      <c r="N181" s="21"/>
      <c r="O181" s="21"/>
    </row>
    <row r="182" spans="1:12" s="8" customFormat="1" ht="12.75">
      <c r="A182" s="11" t="s">
        <v>122</v>
      </c>
      <c r="B182" s="9" t="s">
        <v>123</v>
      </c>
      <c r="C182" s="32">
        <v>26478710.42</v>
      </c>
      <c r="D182" s="32">
        <v>820832600</v>
      </c>
      <c r="E182" s="32">
        <v>100908350.19</v>
      </c>
      <c r="F182" s="22">
        <f t="shared" si="9"/>
        <v>381.0923892795833</v>
      </c>
      <c r="G182" s="22">
        <f t="shared" si="10"/>
        <v>12.293414051781081</v>
      </c>
      <c r="H182" s="14">
        <f t="shared" si="11"/>
        <v>74429639.77</v>
      </c>
      <c r="J182" s="21"/>
      <c r="K182" s="21"/>
      <c r="L182" s="21"/>
    </row>
    <row r="183" spans="1:12" s="8" customFormat="1" ht="12.75">
      <c r="A183" s="12" t="s">
        <v>5</v>
      </c>
      <c r="B183" s="2" t="s">
        <v>6</v>
      </c>
      <c r="C183" s="33">
        <v>26121925.5</v>
      </c>
      <c r="D183" s="33">
        <v>630019734</v>
      </c>
      <c r="E183" s="33">
        <v>84398322.47</v>
      </c>
      <c r="F183" s="24">
        <f t="shared" si="9"/>
        <v>323.0938028285855</v>
      </c>
      <c r="G183" s="24">
        <f t="shared" si="10"/>
        <v>13.396139504100042</v>
      </c>
      <c r="H183" s="13">
        <f t="shared" si="11"/>
        <v>58276396.97</v>
      </c>
      <c r="J183" s="21"/>
      <c r="K183" s="21"/>
      <c r="L183" s="21"/>
    </row>
    <row r="184" spans="1:12" s="8" customFormat="1" ht="12.75">
      <c r="A184" s="12" t="s">
        <v>7</v>
      </c>
      <c r="B184" s="2" t="s">
        <v>8</v>
      </c>
      <c r="C184" s="33">
        <v>356784.92</v>
      </c>
      <c r="D184" s="33">
        <v>190812866</v>
      </c>
      <c r="E184" s="33">
        <v>16510027.72</v>
      </c>
      <c r="F184" s="24">
        <f t="shared" si="9"/>
        <v>4627.445498537327</v>
      </c>
      <c r="G184" s="24">
        <f t="shared" si="10"/>
        <v>8.652470908329631</v>
      </c>
      <c r="H184" s="13">
        <f t="shared" si="11"/>
        <v>16153242.8</v>
      </c>
      <c r="J184" s="21"/>
      <c r="K184" s="21"/>
      <c r="L184" s="21"/>
    </row>
    <row r="185" spans="1:12" s="8" customFormat="1" ht="12.75">
      <c r="A185" s="11" t="s">
        <v>124</v>
      </c>
      <c r="B185" s="9" t="s">
        <v>125</v>
      </c>
      <c r="C185" s="32">
        <v>17969657.18</v>
      </c>
      <c r="D185" s="32">
        <v>92440326</v>
      </c>
      <c r="E185" s="32">
        <v>13122688.08</v>
      </c>
      <c r="F185" s="22">
        <f t="shared" si="9"/>
        <v>73.0269250467693</v>
      </c>
      <c r="G185" s="22">
        <f t="shared" si="10"/>
        <v>14.19584790300285</v>
      </c>
      <c r="H185" s="14">
        <f t="shared" si="11"/>
        <v>-4846969.1</v>
      </c>
      <c r="J185" s="21"/>
      <c r="K185" s="21"/>
      <c r="L185" s="21"/>
    </row>
    <row r="186" spans="1:12" s="8" customFormat="1" ht="12.75">
      <c r="A186" s="12" t="s">
        <v>5</v>
      </c>
      <c r="B186" s="2" t="s">
        <v>6</v>
      </c>
      <c r="C186" s="33">
        <v>17512359.92</v>
      </c>
      <c r="D186" s="33">
        <v>91263726</v>
      </c>
      <c r="E186" s="33">
        <v>13095713.63</v>
      </c>
      <c r="F186" s="24">
        <f t="shared" si="9"/>
        <v>74.77983372785773</v>
      </c>
      <c r="G186" s="24">
        <f t="shared" si="10"/>
        <v>14.349308541270823</v>
      </c>
      <c r="H186" s="13">
        <f t="shared" si="11"/>
        <v>-4416646.290000001</v>
      </c>
      <c r="J186" s="21"/>
      <c r="K186" s="21"/>
      <c r="L186" s="21"/>
    </row>
    <row r="187" spans="1:12" s="8" customFormat="1" ht="12.75">
      <c r="A187" s="12" t="s">
        <v>7</v>
      </c>
      <c r="B187" s="2" t="s">
        <v>8</v>
      </c>
      <c r="C187" s="33">
        <v>457297.26</v>
      </c>
      <c r="D187" s="33">
        <v>1176600</v>
      </c>
      <c r="E187" s="33">
        <v>26974.45</v>
      </c>
      <c r="F187" s="24">
        <f t="shared" si="9"/>
        <v>5.898668625305124</v>
      </c>
      <c r="G187" s="24">
        <f t="shared" si="10"/>
        <v>2.2925760666326704</v>
      </c>
      <c r="H187" s="13">
        <f t="shared" si="11"/>
        <v>-430322.81</v>
      </c>
      <c r="J187" s="21"/>
      <c r="K187" s="21"/>
      <c r="L187" s="21"/>
    </row>
    <row r="188" spans="1:15" s="8" customFormat="1" ht="12.75">
      <c r="A188" s="10" t="s">
        <v>400</v>
      </c>
      <c r="B188" s="7" t="s">
        <v>401</v>
      </c>
      <c r="C188" s="32"/>
      <c r="D188" s="32">
        <v>5500000</v>
      </c>
      <c r="E188" s="32">
        <v>1756877.65</v>
      </c>
      <c r="F188" s="22" t="str">
        <f t="shared" si="9"/>
        <v>x</v>
      </c>
      <c r="G188" s="22">
        <f t="shared" si="10"/>
        <v>31.94323</v>
      </c>
      <c r="H188" s="14">
        <f t="shared" si="11"/>
        <v>1756877.65</v>
      </c>
      <c r="J188" s="21"/>
      <c r="K188" s="21"/>
      <c r="L188" s="21"/>
      <c r="M188" s="21"/>
      <c r="N188" s="21"/>
      <c r="O188" s="21"/>
    </row>
    <row r="189" spans="1:12" s="8" customFormat="1" ht="12.75">
      <c r="A189" s="11" t="s">
        <v>402</v>
      </c>
      <c r="B189" s="9" t="s">
        <v>359</v>
      </c>
      <c r="C189" s="32"/>
      <c r="D189" s="32">
        <v>5500000</v>
      </c>
      <c r="E189" s="32">
        <v>1756877.65</v>
      </c>
      <c r="F189" s="22" t="str">
        <f t="shared" si="9"/>
        <v>x</v>
      </c>
      <c r="G189" s="22">
        <f t="shared" si="10"/>
        <v>31.94323</v>
      </c>
      <c r="H189" s="14">
        <f t="shared" si="11"/>
        <v>1756877.65</v>
      </c>
      <c r="J189" s="21"/>
      <c r="K189" s="21"/>
      <c r="L189" s="21"/>
    </row>
    <row r="190" spans="1:12" s="8" customFormat="1" ht="12.75">
      <c r="A190" s="12" t="s">
        <v>5</v>
      </c>
      <c r="B190" s="2" t="s">
        <v>6</v>
      </c>
      <c r="C190" s="33"/>
      <c r="D190" s="33">
        <v>5210000</v>
      </c>
      <c r="E190" s="33">
        <v>1736306.75</v>
      </c>
      <c r="F190" s="24" t="str">
        <f t="shared" si="9"/>
        <v>x</v>
      </c>
      <c r="G190" s="24">
        <f t="shared" si="10"/>
        <v>33.326425143953934</v>
      </c>
      <c r="H190" s="13">
        <f t="shared" si="11"/>
        <v>1736306.75</v>
      </c>
      <c r="J190" s="21"/>
      <c r="K190" s="21"/>
      <c r="L190" s="21"/>
    </row>
    <row r="191" spans="1:12" s="8" customFormat="1" ht="12.75">
      <c r="A191" s="12" t="s">
        <v>7</v>
      </c>
      <c r="B191" s="2" t="s">
        <v>8</v>
      </c>
      <c r="C191" s="33"/>
      <c r="D191" s="33">
        <v>290000</v>
      </c>
      <c r="E191" s="33">
        <v>20570.9</v>
      </c>
      <c r="F191" s="24" t="str">
        <f t="shared" si="9"/>
        <v>x</v>
      </c>
      <c r="G191" s="24">
        <f t="shared" si="10"/>
        <v>7.0934137931034495</v>
      </c>
      <c r="H191" s="13">
        <f t="shared" si="11"/>
        <v>20570.9</v>
      </c>
      <c r="J191" s="21"/>
      <c r="K191" s="21"/>
      <c r="L191" s="21"/>
    </row>
    <row r="192" spans="1:15" s="8" customFormat="1" ht="12.75">
      <c r="A192" s="10" t="s">
        <v>126</v>
      </c>
      <c r="B192" s="7" t="s">
        <v>127</v>
      </c>
      <c r="C192" s="32">
        <v>268212881.03</v>
      </c>
      <c r="D192" s="32">
        <v>867953039</v>
      </c>
      <c r="E192" s="32">
        <v>318953130</v>
      </c>
      <c r="F192" s="22">
        <f t="shared" si="9"/>
        <v>118.91790162170646</v>
      </c>
      <c r="G192" s="22">
        <f t="shared" si="10"/>
        <v>36.74774045004525</v>
      </c>
      <c r="H192" s="14">
        <f t="shared" si="11"/>
        <v>50740248.97</v>
      </c>
      <c r="J192" s="21"/>
      <c r="K192" s="21"/>
      <c r="L192" s="21"/>
      <c r="M192" s="21"/>
      <c r="N192" s="21"/>
      <c r="O192" s="21"/>
    </row>
    <row r="193" spans="1:12" s="8" customFormat="1" ht="12.75">
      <c r="A193" s="11" t="s">
        <v>128</v>
      </c>
      <c r="B193" s="9" t="s">
        <v>129</v>
      </c>
      <c r="C193" s="32">
        <v>4913458.38</v>
      </c>
      <c r="D193" s="32">
        <v>11785295</v>
      </c>
      <c r="E193" s="32">
        <v>5165731.16</v>
      </c>
      <c r="F193" s="22">
        <f t="shared" si="9"/>
        <v>105.13432211061082</v>
      </c>
      <c r="G193" s="22">
        <f t="shared" si="10"/>
        <v>43.83200556286457</v>
      </c>
      <c r="H193" s="14">
        <f t="shared" si="11"/>
        <v>252272.78000000026</v>
      </c>
      <c r="J193" s="21"/>
      <c r="K193" s="21"/>
      <c r="L193" s="21"/>
    </row>
    <row r="194" spans="1:12" s="8" customFormat="1" ht="12.75">
      <c r="A194" s="12" t="s">
        <v>5</v>
      </c>
      <c r="B194" s="2" t="s">
        <v>6</v>
      </c>
      <c r="C194" s="33">
        <v>4913458.38</v>
      </c>
      <c r="D194" s="33">
        <v>11635295</v>
      </c>
      <c r="E194" s="33">
        <v>5145308.16</v>
      </c>
      <c r="F194" s="24">
        <f t="shared" si="9"/>
        <v>104.71866783167908</v>
      </c>
      <c r="G194" s="24">
        <f t="shared" si="10"/>
        <v>44.2215531277892</v>
      </c>
      <c r="H194" s="13">
        <f t="shared" si="11"/>
        <v>231849.78000000026</v>
      </c>
      <c r="J194" s="21"/>
      <c r="K194" s="21"/>
      <c r="L194" s="21"/>
    </row>
    <row r="195" spans="1:12" s="8" customFormat="1" ht="12.75">
      <c r="A195" s="12" t="s">
        <v>7</v>
      </c>
      <c r="B195" s="2" t="s">
        <v>8</v>
      </c>
      <c r="C195" s="33"/>
      <c r="D195" s="33">
        <v>150000</v>
      </c>
      <c r="E195" s="33">
        <v>20423</v>
      </c>
      <c r="F195" s="24" t="str">
        <f t="shared" si="9"/>
        <v>x</v>
      </c>
      <c r="G195" s="24">
        <f t="shared" si="10"/>
        <v>13.615333333333332</v>
      </c>
      <c r="H195" s="13">
        <f t="shared" si="11"/>
        <v>20423</v>
      </c>
      <c r="J195" s="21"/>
      <c r="K195" s="21"/>
      <c r="L195" s="21"/>
    </row>
    <row r="196" spans="1:12" s="8" customFormat="1" ht="12.75">
      <c r="A196" s="11" t="s">
        <v>130</v>
      </c>
      <c r="B196" s="9" t="s">
        <v>131</v>
      </c>
      <c r="C196" s="32">
        <v>136428419.09</v>
      </c>
      <c r="D196" s="32">
        <v>518330528</v>
      </c>
      <c r="E196" s="32">
        <v>160556563.22</v>
      </c>
      <c r="F196" s="22">
        <f t="shared" si="9"/>
        <v>117.68557041922693</v>
      </c>
      <c r="G196" s="22">
        <f t="shared" si="10"/>
        <v>30.97571039072582</v>
      </c>
      <c r="H196" s="14">
        <f t="shared" si="11"/>
        <v>24128144.129999995</v>
      </c>
      <c r="J196" s="21"/>
      <c r="K196" s="21"/>
      <c r="L196" s="21"/>
    </row>
    <row r="197" spans="1:12" s="8" customFormat="1" ht="12.75">
      <c r="A197" s="12" t="s">
        <v>5</v>
      </c>
      <c r="B197" s="2" t="s">
        <v>6</v>
      </c>
      <c r="C197" s="33">
        <v>129123291.92</v>
      </c>
      <c r="D197" s="33">
        <v>494989528</v>
      </c>
      <c r="E197" s="33">
        <v>159649658.5</v>
      </c>
      <c r="F197" s="24">
        <f t="shared" si="9"/>
        <v>123.64125490148827</v>
      </c>
      <c r="G197" s="24">
        <f t="shared" si="10"/>
        <v>32.25313859569167</v>
      </c>
      <c r="H197" s="13">
        <f t="shared" si="11"/>
        <v>30526366.58</v>
      </c>
      <c r="J197" s="21"/>
      <c r="K197" s="21"/>
      <c r="L197" s="21"/>
    </row>
    <row r="198" spans="1:12" s="8" customFormat="1" ht="12.75">
      <c r="A198" s="12" t="s">
        <v>7</v>
      </c>
      <c r="B198" s="2" t="s">
        <v>8</v>
      </c>
      <c r="C198" s="33">
        <v>7305127.17</v>
      </c>
      <c r="D198" s="33">
        <v>23341000</v>
      </c>
      <c r="E198" s="33">
        <v>906904.72</v>
      </c>
      <c r="F198" s="24">
        <f t="shared" si="9"/>
        <v>12.414632885850226</v>
      </c>
      <c r="G198" s="24">
        <f t="shared" si="10"/>
        <v>3.8854578638447363</v>
      </c>
      <c r="H198" s="13">
        <f t="shared" si="11"/>
        <v>-6398222.45</v>
      </c>
      <c r="J198" s="21"/>
      <c r="K198" s="21"/>
      <c r="L198" s="21"/>
    </row>
    <row r="199" spans="1:12" s="8" customFormat="1" ht="12.75">
      <c r="A199" s="11" t="s">
        <v>132</v>
      </c>
      <c r="B199" s="9" t="s">
        <v>133</v>
      </c>
      <c r="C199" s="32">
        <v>28593573.67</v>
      </c>
      <c r="D199" s="32">
        <v>73641917</v>
      </c>
      <c r="E199" s="32">
        <v>29964160.32</v>
      </c>
      <c r="F199" s="22">
        <f t="shared" si="9"/>
        <v>104.7933380619646</v>
      </c>
      <c r="G199" s="22">
        <f t="shared" si="10"/>
        <v>40.68900096666413</v>
      </c>
      <c r="H199" s="14">
        <f t="shared" si="11"/>
        <v>1370586.6499999985</v>
      </c>
      <c r="J199" s="21"/>
      <c r="K199" s="21"/>
      <c r="L199" s="21"/>
    </row>
    <row r="200" spans="1:12" s="8" customFormat="1" ht="12.75">
      <c r="A200" s="12" t="s">
        <v>5</v>
      </c>
      <c r="B200" s="2" t="s">
        <v>6</v>
      </c>
      <c r="C200" s="33">
        <v>28443573.67</v>
      </c>
      <c r="D200" s="33">
        <v>69641917</v>
      </c>
      <c r="E200" s="33">
        <v>29204206.32</v>
      </c>
      <c r="F200" s="24">
        <f t="shared" si="9"/>
        <v>102.67418102529871</v>
      </c>
      <c r="G200" s="24">
        <f t="shared" si="10"/>
        <v>41.93481107075211</v>
      </c>
      <c r="H200" s="13">
        <f t="shared" si="11"/>
        <v>760632.6499999985</v>
      </c>
      <c r="J200" s="21"/>
      <c r="K200" s="21"/>
      <c r="L200" s="21"/>
    </row>
    <row r="201" spans="1:12" s="8" customFormat="1" ht="12.75">
      <c r="A201" s="12" t="s">
        <v>7</v>
      </c>
      <c r="B201" s="2" t="s">
        <v>8</v>
      </c>
      <c r="C201" s="33">
        <v>150000</v>
      </c>
      <c r="D201" s="33">
        <v>4000000</v>
      </c>
      <c r="E201" s="33">
        <v>759954</v>
      </c>
      <c r="F201" s="24">
        <f t="shared" si="9"/>
        <v>506.636</v>
      </c>
      <c r="G201" s="24">
        <f t="shared" si="10"/>
        <v>18.99885</v>
      </c>
      <c r="H201" s="13">
        <f t="shared" si="11"/>
        <v>609954</v>
      </c>
      <c r="J201" s="21"/>
      <c r="K201" s="21"/>
      <c r="L201" s="21"/>
    </row>
    <row r="202" spans="1:12" s="8" customFormat="1" ht="12.75">
      <c r="A202" s="11" t="s">
        <v>134</v>
      </c>
      <c r="B202" s="9" t="s">
        <v>135</v>
      </c>
      <c r="C202" s="32">
        <v>30275429</v>
      </c>
      <c r="D202" s="32">
        <v>76999968</v>
      </c>
      <c r="E202" s="32">
        <v>35940738.7</v>
      </c>
      <c r="F202" s="22">
        <f t="shared" si="9"/>
        <v>118.7125662199535</v>
      </c>
      <c r="G202" s="22">
        <f t="shared" si="10"/>
        <v>46.676303423918306</v>
      </c>
      <c r="H202" s="14">
        <f t="shared" si="11"/>
        <v>5665309.700000003</v>
      </c>
      <c r="J202" s="21"/>
      <c r="K202" s="21"/>
      <c r="L202" s="21"/>
    </row>
    <row r="203" spans="1:12" s="8" customFormat="1" ht="12.75">
      <c r="A203" s="12" t="s">
        <v>5</v>
      </c>
      <c r="B203" s="2" t="s">
        <v>6</v>
      </c>
      <c r="C203" s="33">
        <v>29755529</v>
      </c>
      <c r="D203" s="33">
        <v>72999968</v>
      </c>
      <c r="E203" s="33">
        <v>35104926.7</v>
      </c>
      <c r="F203" s="24">
        <f t="shared" si="9"/>
        <v>117.97782758290066</v>
      </c>
      <c r="G203" s="24">
        <f t="shared" si="10"/>
        <v>48.088961765024344</v>
      </c>
      <c r="H203" s="13">
        <f t="shared" si="11"/>
        <v>5349397.700000003</v>
      </c>
      <c r="J203" s="21"/>
      <c r="K203" s="21"/>
      <c r="L203" s="21"/>
    </row>
    <row r="204" spans="1:12" s="8" customFormat="1" ht="12.75">
      <c r="A204" s="12" t="s">
        <v>7</v>
      </c>
      <c r="B204" s="2" t="s">
        <v>8</v>
      </c>
      <c r="C204" s="33">
        <v>519900</v>
      </c>
      <c r="D204" s="33">
        <v>4000000</v>
      </c>
      <c r="E204" s="33">
        <v>835812</v>
      </c>
      <c r="F204" s="24">
        <f t="shared" si="9"/>
        <v>160.76399307559146</v>
      </c>
      <c r="G204" s="24">
        <f t="shared" si="10"/>
        <v>20.8953</v>
      </c>
      <c r="H204" s="13">
        <f t="shared" si="11"/>
        <v>315912</v>
      </c>
      <c r="J204" s="21"/>
      <c r="K204" s="21"/>
      <c r="L204" s="21"/>
    </row>
    <row r="205" spans="1:12" s="8" customFormat="1" ht="12.75">
      <c r="A205" s="11" t="s">
        <v>136</v>
      </c>
      <c r="B205" s="9" t="s">
        <v>137</v>
      </c>
      <c r="C205" s="32">
        <v>18720110.31</v>
      </c>
      <c r="D205" s="32">
        <v>61813884</v>
      </c>
      <c r="E205" s="32">
        <v>19186790.51</v>
      </c>
      <c r="F205" s="22">
        <f t="shared" si="9"/>
        <v>102.49293509638512</v>
      </c>
      <c r="G205" s="22">
        <f t="shared" si="10"/>
        <v>31.039613220227352</v>
      </c>
      <c r="H205" s="14">
        <f t="shared" si="11"/>
        <v>466680.200000003</v>
      </c>
      <c r="J205" s="21"/>
      <c r="K205" s="21"/>
      <c r="L205" s="21"/>
    </row>
    <row r="206" spans="1:12" s="8" customFormat="1" ht="12.75">
      <c r="A206" s="12" t="s">
        <v>5</v>
      </c>
      <c r="B206" s="2" t="s">
        <v>6</v>
      </c>
      <c r="C206" s="33">
        <v>18720110.31</v>
      </c>
      <c r="D206" s="33">
        <v>60813884</v>
      </c>
      <c r="E206" s="33">
        <v>19159536</v>
      </c>
      <c r="F206" s="24">
        <f t="shared" si="9"/>
        <v>102.34734562309318</v>
      </c>
      <c r="G206" s="24">
        <f t="shared" si="10"/>
        <v>31.505200358523393</v>
      </c>
      <c r="H206" s="13">
        <f t="shared" si="11"/>
        <v>439425.69000000134</v>
      </c>
      <c r="J206" s="21"/>
      <c r="K206" s="21"/>
      <c r="L206" s="21"/>
    </row>
    <row r="207" spans="1:12" s="8" customFormat="1" ht="12.75">
      <c r="A207" s="12" t="s">
        <v>7</v>
      </c>
      <c r="B207" s="2" t="s">
        <v>8</v>
      </c>
      <c r="C207" s="33"/>
      <c r="D207" s="33">
        <v>1000000</v>
      </c>
      <c r="E207" s="33">
        <v>27254.51</v>
      </c>
      <c r="F207" s="24" t="str">
        <f t="shared" si="9"/>
        <v>x</v>
      </c>
      <c r="G207" s="24">
        <f t="shared" si="10"/>
        <v>2.725451</v>
      </c>
      <c r="H207" s="13">
        <f t="shared" si="11"/>
        <v>27254.51</v>
      </c>
      <c r="J207" s="21"/>
      <c r="K207" s="21"/>
      <c r="L207" s="21"/>
    </row>
    <row r="208" spans="1:12" s="8" customFormat="1" ht="12.75">
      <c r="A208" s="11" t="s">
        <v>138</v>
      </c>
      <c r="B208" s="9" t="s">
        <v>139</v>
      </c>
      <c r="C208" s="32">
        <v>1176960.34</v>
      </c>
      <c r="D208" s="32">
        <v>2610271</v>
      </c>
      <c r="E208" s="32">
        <v>1303254.05</v>
      </c>
      <c r="F208" s="22">
        <f aca="true" t="shared" si="12" ref="F208:F271">IF(C208=0,"x",E208/C208*100)</f>
        <v>110.73049836156757</v>
      </c>
      <c r="G208" s="22">
        <f aca="true" t="shared" si="13" ref="G208:G271">IF(D208=0,"x",E208/D208*100)</f>
        <v>49.927921277139426</v>
      </c>
      <c r="H208" s="14">
        <f aca="true" t="shared" si="14" ref="H208:H271">+E208-C208</f>
        <v>126293.70999999996</v>
      </c>
      <c r="J208" s="21"/>
      <c r="K208" s="21"/>
      <c r="L208" s="21"/>
    </row>
    <row r="209" spans="1:12" s="8" customFormat="1" ht="12.75">
      <c r="A209" s="12" t="s">
        <v>5</v>
      </c>
      <c r="B209" s="2" t="s">
        <v>6</v>
      </c>
      <c r="C209" s="33">
        <v>1176960.34</v>
      </c>
      <c r="D209" s="33">
        <v>2610271</v>
      </c>
      <c r="E209" s="33">
        <v>1303254.05</v>
      </c>
      <c r="F209" s="24">
        <f t="shared" si="12"/>
        <v>110.73049836156757</v>
      </c>
      <c r="G209" s="24">
        <f t="shared" si="13"/>
        <v>49.927921277139426</v>
      </c>
      <c r="H209" s="13">
        <f t="shared" si="14"/>
        <v>126293.70999999996</v>
      </c>
      <c r="J209" s="21"/>
      <c r="K209" s="21"/>
      <c r="L209" s="21"/>
    </row>
    <row r="210" spans="1:12" s="8" customFormat="1" ht="12.75">
      <c r="A210" s="11" t="s">
        <v>140</v>
      </c>
      <c r="B210" s="9" t="s">
        <v>141</v>
      </c>
      <c r="C210" s="32">
        <v>218970.39</v>
      </c>
      <c r="D210" s="32">
        <v>0</v>
      </c>
      <c r="E210" s="32"/>
      <c r="F210" s="22">
        <f t="shared" si="12"/>
        <v>0</v>
      </c>
      <c r="G210" s="22" t="str">
        <f t="shared" si="13"/>
        <v>x</v>
      </c>
      <c r="H210" s="14">
        <f t="shared" si="14"/>
        <v>-218970.39</v>
      </c>
      <c r="J210" s="21"/>
      <c r="K210" s="21"/>
      <c r="L210" s="21"/>
    </row>
    <row r="211" spans="1:12" s="8" customFormat="1" ht="12.75">
      <c r="A211" s="12" t="s">
        <v>5</v>
      </c>
      <c r="B211" s="2" t="s">
        <v>6</v>
      </c>
      <c r="C211" s="33">
        <v>218970.39</v>
      </c>
      <c r="D211" s="33">
        <v>0</v>
      </c>
      <c r="E211" s="33"/>
      <c r="F211" s="24">
        <f t="shared" si="12"/>
        <v>0</v>
      </c>
      <c r="G211" s="24" t="str">
        <f t="shared" si="13"/>
        <v>x</v>
      </c>
      <c r="H211" s="13">
        <f t="shared" si="14"/>
        <v>-218970.39</v>
      </c>
      <c r="J211" s="21"/>
      <c r="K211" s="21"/>
      <c r="L211" s="21"/>
    </row>
    <row r="212" spans="1:12" s="8" customFormat="1" ht="12.75">
      <c r="A212" s="11" t="s">
        <v>142</v>
      </c>
      <c r="B212" s="9" t="s">
        <v>143</v>
      </c>
      <c r="C212" s="32">
        <v>35542577.98</v>
      </c>
      <c r="D212" s="32">
        <v>86295596</v>
      </c>
      <c r="E212" s="32">
        <v>40547024.83</v>
      </c>
      <c r="F212" s="22">
        <f t="shared" si="12"/>
        <v>114.08014593881184</v>
      </c>
      <c r="G212" s="22">
        <f t="shared" si="13"/>
        <v>46.9862040584319</v>
      </c>
      <c r="H212" s="14">
        <f t="shared" si="14"/>
        <v>5004446.8500000015</v>
      </c>
      <c r="J212" s="21"/>
      <c r="K212" s="21"/>
      <c r="L212" s="21"/>
    </row>
    <row r="213" spans="1:12" s="8" customFormat="1" ht="12.75">
      <c r="A213" s="12" t="s">
        <v>5</v>
      </c>
      <c r="B213" s="2" t="s">
        <v>6</v>
      </c>
      <c r="C213" s="33">
        <v>35192577.98</v>
      </c>
      <c r="D213" s="33">
        <v>84923046</v>
      </c>
      <c r="E213" s="33">
        <v>40056909.83</v>
      </c>
      <c r="F213" s="24">
        <f t="shared" si="12"/>
        <v>113.82203899005185</v>
      </c>
      <c r="G213" s="24">
        <f t="shared" si="13"/>
        <v>47.16847983761675</v>
      </c>
      <c r="H213" s="13">
        <f t="shared" si="14"/>
        <v>4864331.8500000015</v>
      </c>
      <c r="J213" s="21"/>
      <c r="K213" s="21"/>
      <c r="L213" s="21"/>
    </row>
    <row r="214" spans="1:12" s="8" customFormat="1" ht="12.75">
      <c r="A214" s="12" t="s">
        <v>7</v>
      </c>
      <c r="B214" s="2" t="s">
        <v>8</v>
      </c>
      <c r="C214" s="33">
        <v>350000</v>
      </c>
      <c r="D214" s="33">
        <v>1372550</v>
      </c>
      <c r="E214" s="33">
        <v>490115</v>
      </c>
      <c r="F214" s="24">
        <f t="shared" si="12"/>
        <v>140.03285714285713</v>
      </c>
      <c r="G214" s="24">
        <f t="shared" si="13"/>
        <v>35.70835306546209</v>
      </c>
      <c r="H214" s="13">
        <f t="shared" si="14"/>
        <v>140115</v>
      </c>
      <c r="J214" s="21"/>
      <c r="K214" s="21"/>
      <c r="L214" s="21"/>
    </row>
    <row r="215" spans="1:12" s="8" customFormat="1" ht="12.75">
      <c r="A215" s="11" t="s">
        <v>144</v>
      </c>
      <c r="B215" s="9" t="s">
        <v>145</v>
      </c>
      <c r="C215" s="32">
        <v>11773088.21</v>
      </c>
      <c r="D215" s="32">
        <v>34441320</v>
      </c>
      <c r="E215" s="32">
        <v>25704539.55</v>
      </c>
      <c r="F215" s="22">
        <f t="shared" si="12"/>
        <v>218.33302436455625</v>
      </c>
      <c r="G215" s="22">
        <f t="shared" si="13"/>
        <v>74.63285248649007</v>
      </c>
      <c r="H215" s="14">
        <f t="shared" si="14"/>
        <v>13931451.34</v>
      </c>
      <c r="J215" s="21"/>
      <c r="K215" s="21"/>
      <c r="L215" s="21"/>
    </row>
    <row r="216" spans="1:12" s="8" customFormat="1" ht="12.75">
      <c r="A216" s="12" t="s">
        <v>5</v>
      </c>
      <c r="B216" s="2" t="s">
        <v>6</v>
      </c>
      <c r="C216" s="33">
        <v>11773088.21</v>
      </c>
      <c r="D216" s="33">
        <v>34441320</v>
      </c>
      <c r="E216" s="33">
        <v>25704539.55</v>
      </c>
      <c r="F216" s="24">
        <f t="shared" si="12"/>
        <v>218.33302436455625</v>
      </c>
      <c r="G216" s="24">
        <f t="shared" si="13"/>
        <v>74.63285248649007</v>
      </c>
      <c r="H216" s="13">
        <f t="shared" si="14"/>
        <v>13931451.34</v>
      </c>
      <c r="J216" s="21"/>
      <c r="K216" s="21"/>
      <c r="L216" s="21"/>
    </row>
    <row r="217" spans="1:12" s="8" customFormat="1" ht="12.75">
      <c r="A217" s="11" t="s">
        <v>146</v>
      </c>
      <c r="B217" s="9" t="s">
        <v>147</v>
      </c>
      <c r="C217" s="32">
        <v>570293.66</v>
      </c>
      <c r="D217" s="32">
        <v>2034260</v>
      </c>
      <c r="E217" s="32">
        <v>584327.66</v>
      </c>
      <c r="F217" s="22">
        <f t="shared" si="12"/>
        <v>102.4608374569691</v>
      </c>
      <c r="G217" s="22">
        <f t="shared" si="13"/>
        <v>28.72433513906777</v>
      </c>
      <c r="H217" s="14">
        <f t="shared" si="14"/>
        <v>14034</v>
      </c>
      <c r="J217" s="21"/>
      <c r="K217" s="21"/>
      <c r="L217" s="21"/>
    </row>
    <row r="218" spans="1:12" s="8" customFormat="1" ht="12.75">
      <c r="A218" s="12" t="s">
        <v>5</v>
      </c>
      <c r="B218" s="2" t="s">
        <v>6</v>
      </c>
      <c r="C218" s="33">
        <v>570293.66</v>
      </c>
      <c r="D218" s="33">
        <v>2034260</v>
      </c>
      <c r="E218" s="33">
        <v>584327.66</v>
      </c>
      <c r="F218" s="24">
        <f t="shared" si="12"/>
        <v>102.4608374569691</v>
      </c>
      <c r="G218" s="24">
        <f t="shared" si="13"/>
        <v>28.72433513906777</v>
      </c>
      <c r="H218" s="13">
        <f t="shared" si="14"/>
        <v>14034</v>
      </c>
      <c r="J218" s="21"/>
      <c r="K218" s="21"/>
      <c r="L218" s="21"/>
    </row>
    <row r="219" spans="1:15" s="8" customFormat="1" ht="12.75">
      <c r="A219" s="10" t="s">
        <v>148</v>
      </c>
      <c r="B219" s="7" t="s">
        <v>149</v>
      </c>
      <c r="C219" s="32">
        <v>1409495013.9</v>
      </c>
      <c r="D219" s="32">
        <v>5840673416</v>
      </c>
      <c r="E219" s="32">
        <v>2048910933.53</v>
      </c>
      <c r="F219" s="22">
        <f t="shared" si="12"/>
        <v>145.36489404533393</v>
      </c>
      <c r="G219" s="22">
        <f t="shared" si="13"/>
        <v>35.08004621380118</v>
      </c>
      <c r="H219" s="14">
        <f t="shared" si="14"/>
        <v>639415919.6299999</v>
      </c>
      <c r="J219" s="21"/>
      <c r="K219" s="21"/>
      <c r="L219" s="21"/>
      <c r="M219" s="21"/>
      <c r="N219" s="21"/>
      <c r="O219" s="21"/>
    </row>
    <row r="220" spans="1:12" s="8" customFormat="1" ht="12.75">
      <c r="A220" s="11" t="s">
        <v>150</v>
      </c>
      <c r="B220" s="9" t="s">
        <v>151</v>
      </c>
      <c r="C220" s="32">
        <v>1304498792.94</v>
      </c>
      <c r="D220" s="32">
        <v>5496237700</v>
      </c>
      <c r="E220" s="32">
        <v>1934584853.05</v>
      </c>
      <c r="F220" s="22">
        <f t="shared" si="12"/>
        <v>148.30100752258653</v>
      </c>
      <c r="G220" s="22">
        <f t="shared" si="13"/>
        <v>35.198347645153696</v>
      </c>
      <c r="H220" s="14">
        <f t="shared" si="14"/>
        <v>630086060.1099999</v>
      </c>
      <c r="J220" s="21"/>
      <c r="K220" s="21"/>
      <c r="L220" s="21"/>
    </row>
    <row r="221" spans="1:12" s="8" customFormat="1" ht="12.75">
      <c r="A221" s="12" t="s">
        <v>5</v>
      </c>
      <c r="B221" s="2" t="s">
        <v>6</v>
      </c>
      <c r="C221" s="33">
        <v>1296025419.75</v>
      </c>
      <c r="D221" s="33">
        <v>5456291736</v>
      </c>
      <c r="E221" s="33">
        <v>1929779277.8</v>
      </c>
      <c r="F221" s="24">
        <f t="shared" si="12"/>
        <v>148.89980153107254</v>
      </c>
      <c r="G221" s="24">
        <f t="shared" si="13"/>
        <v>35.36796364951553</v>
      </c>
      <c r="H221" s="13">
        <f t="shared" si="14"/>
        <v>633753858.05</v>
      </c>
      <c r="J221" s="21"/>
      <c r="K221" s="21"/>
      <c r="L221" s="21"/>
    </row>
    <row r="222" spans="1:12" s="8" customFormat="1" ht="12.75">
      <c r="A222" s="12" t="s">
        <v>7</v>
      </c>
      <c r="B222" s="2" t="s">
        <v>8</v>
      </c>
      <c r="C222" s="33">
        <v>8473373.19</v>
      </c>
      <c r="D222" s="33">
        <v>39945964</v>
      </c>
      <c r="E222" s="33">
        <v>4805575.25</v>
      </c>
      <c r="F222" s="24">
        <f t="shared" si="12"/>
        <v>56.71383924965543</v>
      </c>
      <c r="G222" s="24">
        <f t="shared" si="13"/>
        <v>12.030189708276911</v>
      </c>
      <c r="H222" s="13">
        <f t="shared" si="14"/>
        <v>-3667797.9399999995</v>
      </c>
      <c r="J222" s="21"/>
      <c r="K222" s="21"/>
      <c r="L222" s="21"/>
    </row>
    <row r="223" spans="1:12" s="8" customFormat="1" ht="12.75">
      <c r="A223" s="11" t="s">
        <v>152</v>
      </c>
      <c r="B223" s="9" t="s">
        <v>153</v>
      </c>
      <c r="C223" s="32">
        <v>1600133.31</v>
      </c>
      <c r="D223" s="32">
        <v>5088967</v>
      </c>
      <c r="E223" s="32">
        <v>2103133.07</v>
      </c>
      <c r="F223" s="22">
        <f t="shared" si="12"/>
        <v>131.43486588626791</v>
      </c>
      <c r="G223" s="22">
        <f t="shared" si="13"/>
        <v>41.3273080764721</v>
      </c>
      <c r="H223" s="14">
        <f t="shared" si="14"/>
        <v>502999.7599999998</v>
      </c>
      <c r="J223" s="21"/>
      <c r="K223" s="21"/>
      <c r="L223" s="21"/>
    </row>
    <row r="224" spans="1:12" s="8" customFormat="1" ht="12.75">
      <c r="A224" s="12" t="s">
        <v>5</v>
      </c>
      <c r="B224" s="2" t="s">
        <v>6</v>
      </c>
      <c r="C224" s="33">
        <v>1562090.27</v>
      </c>
      <c r="D224" s="33">
        <v>4976967</v>
      </c>
      <c r="E224" s="33">
        <v>2065183.66</v>
      </c>
      <c r="F224" s="24">
        <f t="shared" si="12"/>
        <v>132.20642235995746</v>
      </c>
      <c r="G224" s="24">
        <f t="shared" si="13"/>
        <v>41.49482325279633</v>
      </c>
      <c r="H224" s="13">
        <f t="shared" si="14"/>
        <v>503093.3899999999</v>
      </c>
      <c r="J224" s="21"/>
      <c r="K224" s="21"/>
      <c r="L224" s="21"/>
    </row>
    <row r="225" spans="1:12" s="8" customFormat="1" ht="12.75">
      <c r="A225" s="12" t="s">
        <v>7</v>
      </c>
      <c r="B225" s="2" t="s">
        <v>8</v>
      </c>
      <c r="C225" s="33">
        <v>38043.04</v>
      </c>
      <c r="D225" s="33">
        <v>112000</v>
      </c>
      <c r="E225" s="33">
        <v>37949.41</v>
      </c>
      <c r="F225" s="24">
        <f t="shared" si="12"/>
        <v>99.75388402188679</v>
      </c>
      <c r="G225" s="24">
        <f t="shared" si="13"/>
        <v>33.88340178571429</v>
      </c>
      <c r="H225" s="13">
        <f t="shared" si="14"/>
        <v>-93.62999999999738</v>
      </c>
      <c r="J225" s="21"/>
      <c r="K225" s="21"/>
      <c r="L225" s="21"/>
    </row>
    <row r="226" spans="1:12" s="8" customFormat="1" ht="12.75">
      <c r="A226" s="11" t="s">
        <v>154</v>
      </c>
      <c r="B226" s="9" t="s">
        <v>403</v>
      </c>
      <c r="C226" s="32">
        <v>48963162.2</v>
      </c>
      <c r="D226" s="32">
        <v>144451500</v>
      </c>
      <c r="E226" s="32">
        <v>54865061.42</v>
      </c>
      <c r="F226" s="22">
        <f t="shared" si="12"/>
        <v>112.05375419972363</v>
      </c>
      <c r="G226" s="22">
        <f t="shared" si="13"/>
        <v>37.98164880253926</v>
      </c>
      <c r="H226" s="14">
        <f t="shared" si="14"/>
        <v>5901899.219999999</v>
      </c>
      <c r="J226" s="21"/>
      <c r="K226" s="21"/>
      <c r="L226" s="21"/>
    </row>
    <row r="227" spans="1:12" s="8" customFormat="1" ht="12.75">
      <c r="A227" s="12" t="s">
        <v>5</v>
      </c>
      <c r="B227" s="2" t="s">
        <v>6</v>
      </c>
      <c r="C227" s="33">
        <v>48886894.61</v>
      </c>
      <c r="D227" s="33">
        <v>142831700</v>
      </c>
      <c r="E227" s="33">
        <v>54515190.02</v>
      </c>
      <c r="F227" s="24">
        <f t="shared" si="12"/>
        <v>111.51289206422352</v>
      </c>
      <c r="G227" s="24">
        <f t="shared" si="13"/>
        <v>38.16743063339581</v>
      </c>
      <c r="H227" s="13">
        <f t="shared" si="14"/>
        <v>5628295.410000004</v>
      </c>
      <c r="J227" s="21"/>
      <c r="K227" s="21"/>
      <c r="L227" s="21"/>
    </row>
    <row r="228" spans="1:12" s="8" customFormat="1" ht="12.75">
      <c r="A228" s="12" t="s">
        <v>7</v>
      </c>
      <c r="B228" s="2" t="s">
        <v>8</v>
      </c>
      <c r="C228" s="33">
        <v>76267.59</v>
      </c>
      <c r="D228" s="33">
        <v>1619800</v>
      </c>
      <c r="E228" s="33">
        <v>349871.4</v>
      </c>
      <c r="F228" s="24">
        <f t="shared" si="12"/>
        <v>458.7419112102533</v>
      </c>
      <c r="G228" s="24">
        <f t="shared" si="13"/>
        <v>21.59966662550932</v>
      </c>
      <c r="H228" s="13">
        <f t="shared" si="14"/>
        <v>273603.81000000006</v>
      </c>
      <c r="J228" s="21"/>
      <c r="K228" s="21"/>
      <c r="L228" s="21"/>
    </row>
    <row r="229" spans="1:12" s="8" customFormat="1" ht="12.75">
      <c r="A229" s="11" t="s">
        <v>155</v>
      </c>
      <c r="B229" s="9" t="s">
        <v>156</v>
      </c>
      <c r="C229" s="32">
        <v>12480728.57</v>
      </c>
      <c r="D229" s="32">
        <v>35093880</v>
      </c>
      <c r="E229" s="32">
        <v>12488695.76</v>
      </c>
      <c r="F229" s="22">
        <f t="shared" si="12"/>
        <v>100.06383593678297</v>
      </c>
      <c r="G229" s="22">
        <f t="shared" si="13"/>
        <v>35.58653463224927</v>
      </c>
      <c r="H229" s="14">
        <f t="shared" si="14"/>
        <v>7967.1899999994785</v>
      </c>
      <c r="J229" s="21"/>
      <c r="K229" s="21"/>
      <c r="L229" s="21"/>
    </row>
    <row r="230" spans="1:12" s="8" customFormat="1" ht="12.75">
      <c r="A230" s="12" t="s">
        <v>5</v>
      </c>
      <c r="B230" s="2" t="s">
        <v>6</v>
      </c>
      <c r="C230" s="33">
        <v>12134849.78</v>
      </c>
      <c r="D230" s="33">
        <v>33678880</v>
      </c>
      <c r="E230" s="33">
        <v>12287471.33</v>
      </c>
      <c r="F230" s="24">
        <f t="shared" si="12"/>
        <v>101.25771272629632</v>
      </c>
      <c r="G230" s="24">
        <f t="shared" si="13"/>
        <v>36.48420413624206</v>
      </c>
      <c r="H230" s="13">
        <f t="shared" si="14"/>
        <v>152621.55000000075</v>
      </c>
      <c r="J230" s="21"/>
      <c r="K230" s="21"/>
      <c r="L230" s="21"/>
    </row>
    <row r="231" spans="1:12" s="8" customFormat="1" ht="12.75">
      <c r="A231" s="12" t="s">
        <v>7</v>
      </c>
      <c r="B231" s="2" t="s">
        <v>8</v>
      </c>
      <c r="C231" s="33">
        <v>345878.79</v>
      </c>
      <c r="D231" s="33">
        <v>1415000</v>
      </c>
      <c r="E231" s="33">
        <v>201224.43</v>
      </c>
      <c r="F231" s="24">
        <f t="shared" si="12"/>
        <v>58.177730412437256</v>
      </c>
      <c r="G231" s="24">
        <f t="shared" si="13"/>
        <v>14.22080777385159</v>
      </c>
      <c r="H231" s="13">
        <f t="shared" si="14"/>
        <v>-144654.36</v>
      </c>
      <c r="J231" s="21"/>
      <c r="K231" s="21"/>
      <c r="L231" s="21"/>
    </row>
    <row r="232" spans="1:12" s="8" customFormat="1" ht="12.75">
      <c r="A232" s="11" t="s">
        <v>157</v>
      </c>
      <c r="B232" s="9" t="s">
        <v>158</v>
      </c>
      <c r="C232" s="32">
        <v>3931532.16</v>
      </c>
      <c r="D232" s="32">
        <v>24634500</v>
      </c>
      <c r="E232" s="32">
        <v>5413949.02</v>
      </c>
      <c r="F232" s="22">
        <f t="shared" si="12"/>
        <v>137.70583069578652</v>
      </c>
      <c r="G232" s="22">
        <f t="shared" si="13"/>
        <v>21.977101301020923</v>
      </c>
      <c r="H232" s="14">
        <f t="shared" si="14"/>
        <v>1482416.8599999994</v>
      </c>
      <c r="J232" s="21"/>
      <c r="K232" s="21"/>
      <c r="L232" s="21"/>
    </row>
    <row r="233" spans="1:12" s="8" customFormat="1" ht="12.75">
      <c r="A233" s="12" t="s">
        <v>5</v>
      </c>
      <c r="B233" s="2" t="s">
        <v>6</v>
      </c>
      <c r="C233" s="33">
        <v>3715725.02</v>
      </c>
      <c r="D233" s="33">
        <v>22115500</v>
      </c>
      <c r="E233" s="33">
        <v>5101559.36</v>
      </c>
      <c r="F233" s="24">
        <f t="shared" si="12"/>
        <v>137.29647195475192</v>
      </c>
      <c r="G233" s="24">
        <f t="shared" si="13"/>
        <v>23.067800230607492</v>
      </c>
      <c r="H233" s="13">
        <f t="shared" si="14"/>
        <v>1385834.3400000003</v>
      </c>
      <c r="J233" s="21"/>
      <c r="K233" s="21"/>
      <c r="L233" s="21"/>
    </row>
    <row r="234" spans="1:12" s="8" customFormat="1" ht="12.75">
      <c r="A234" s="12" t="s">
        <v>7</v>
      </c>
      <c r="B234" s="2" t="s">
        <v>8</v>
      </c>
      <c r="C234" s="33">
        <v>215807.14</v>
      </c>
      <c r="D234" s="33">
        <v>2519000</v>
      </c>
      <c r="E234" s="33">
        <v>312389.66</v>
      </c>
      <c r="F234" s="24">
        <f t="shared" si="12"/>
        <v>144.75408922985588</v>
      </c>
      <c r="G234" s="24">
        <f t="shared" si="13"/>
        <v>12.401336244541483</v>
      </c>
      <c r="H234" s="13">
        <f t="shared" si="14"/>
        <v>96582.51999999996</v>
      </c>
      <c r="J234" s="21"/>
      <c r="K234" s="21"/>
      <c r="L234" s="21"/>
    </row>
    <row r="235" spans="1:12" s="8" customFormat="1" ht="12.75">
      <c r="A235" s="11" t="s">
        <v>159</v>
      </c>
      <c r="B235" s="9" t="s">
        <v>160</v>
      </c>
      <c r="C235" s="32">
        <v>23654983.18</v>
      </c>
      <c r="D235" s="32">
        <v>60454369</v>
      </c>
      <c r="E235" s="32">
        <v>22934397.83</v>
      </c>
      <c r="F235" s="22">
        <f t="shared" si="12"/>
        <v>96.95376934104418</v>
      </c>
      <c r="G235" s="22">
        <f t="shared" si="13"/>
        <v>37.9367086438368</v>
      </c>
      <c r="H235" s="14">
        <f t="shared" si="14"/>
        <v>-720585.3500000015</v>
      </c>
      <c r="J235" s="21"/>
      <c r="K235" s="21"/>
      <c r="L235" s="21"/>
    </row>
    <row r="236" spans="1:12" s="8" customFormat="1" ht="12.75">
      <c r="A236" s="12" t="s">
        <v>5</v>
      </c>
      <c r="B236" s="2" t="s">
        <v>6</v>
      </c>
      <c r="C236" s="33">
        <v>23204968.64</v>
      </c>
      <c r="D236" s="33">
        <v>55861572</v>
      </c>
      <c r="E236" s="33">
        <v>21912479.57</v>
      </c>
      <c r="F236" s="24">
        <f t="shared" si="12"/>
        <v>94.43011929879513</v>
      </c>
      <c r="G236" s="24">
        <f t="shared" si="13"/>
        <v>39.22639264430296</v>
      </c>
      <c r="H236" s="13">
        <f t="shared" si="14"/>
        <v>-1292489.0700000003</v>
      </c>
      <c r="J236" s="21"/>
      <c r="K236" s="21"/>
      <c r="L236" s="21"/>
    </row>
    <row r="237" spans="1:12" s="8" customFormat="1" ht="12.75">
      <c r="A237" s="12" t="s">
        <v>7</v>
      </c>
      <c r="B237" s="2" t="s">
        <v>8</v>
      </c>
      <c r="C237" s="33">
        <v>450014.54</v>
      </c>
      <c r="D237" s="33">
        <v>4592797</v>
      </c>
      <c r="E237" s="33">
        <v>1021918.26</v>
      </c>
      <c r="F237" s="24">
        <f t="shared" si="12"/>
        <v>227.08560927831357</v>
      </c>
      <c r="G237" s="24">
        <f t="shared" si="13"/>
        <v>22.250455659154976</v>
      </c>
      <c r="H237" s="13">
        <f t="shared" si="14"/>
        <v>571903.72</v>
      </c>
      <c r="J237" s="21"/>
      <c r="K237" s="21"/>
      <c r="L237" s="21"/>
    </row>
    <row r="238" spans="1:12" s="8" customFormat="1" ht="12.75">
      <c r="A238" s="11" t="s">
        <v>161</v>
      </c>
      <c r="B238" s="9" t="s">
        <v>404</v>
      </c>
      <c r="C238" s="32">
        <v>14365681.54</v>
      </c>
      <c r="D238" s="32">
        <v>74712500</v>
      </c>
      <c r="E238" s="32">
        <v>16520843.38</v>
      </c>
      <c r="F238" s="22">
        <f t="shared" si="12"/>
        <v>115.00215519882673</v>
      </c>
      <c r="G238" s="22">
        <f t="shared" si="13"/>
        <v>22.11255597122302</v>
      </c>
      <c r="H238" s="14">
        <f t="shared" si="14"/>
        <v>2155161.8400000017</v>
      </c>
      <c r="J238" s="21"/>
      <c r="K238" s="21"/>
      <c r="L238" s="21"/>
    </row>
    <row r="239" spans="1:12" s="8" customFormat="1" ht="12.75">
      <c r="A239" s="12" t="s">
        <v>5</v>
      </c>
      <c r="B239" s="2" t="s">
        <v>6</v>
      </c>
      <c r="C239" s="33">
        <v>14237181.01</v>
      </c>
      <c r="D239" s="33">
        <v>70217500</v>
      </c>
      <c r="E239" s="33">
        <v>16510875.24</v>
      </c>
      <c r="F239" s="24">
        <f t="shared" si="12"/>
        <v>115.97011535080568</v>
      </c>
      <c r="G239" s="24">
        <f t="shared" si="13"/>
        <v>23.513903571047106</v>
      </c>
      <c r="H239" s="13">
        <f t="shared" si="14"/>
        <v>2273694.2300000004</v>
      </c>
      <c r="J239" s="21"/>
      <c r="K239" s="21"/>
      <c r="L239" s="21"/>
    </row>
    <row r="240" spans="1:12" s="8" customFormat="1" ht="12.75">
      <c r="A240" s="12" t="s">
        <v>7</v>
      </c>
      <c r="B240" s="2" t="s">
        <v>8</v>
      </c>
      <c r="C240" s="33">
        <v>128500.53</v>
      </c>
      <c r="D240" s="33">
        <v>4495000</v>
      </c>
      <c r="E240" s="33">
        <v>9968.14</v>
      </c>
      <c r="F240" s="24">
        <f t="shared" si="12"/>
        <v>7.757275398008086</v>
      </c>
      <c r="G240" s="24">
        <f t="shared" si="13"/>
        <v>0.22176062291434928</v>
      </c>
      <c r="H240" s="13">
        <f t="shared" si="14"/>
        <v>-118532.39</v>
      </c>
      <c r="J240" s="21"/>
      <c r="K240" s="21"/>
      <c r="L240" s="21"/>
    </row>
    <row r="241" spans="1:15" s="8" customFormat="1" ht="25.5">
      <c r="A241" s="10" t="s">
        <v>162</v>
      </c>
      <c r="B241" s="7" t="s">
        <v>163</v>
      </c>
      <c r="C241" s="32">
        <v>102338476.52</v>
      </c>
      <c r="D241" s="32">
        <v>805285678</v>
      </c>
      <c r="E241" s="32">
        <v>112873818.44</v>
      </c>
      <c r="F241" s="22">
        <f t="shared" si="12"/>
        <v>110.29460499926545</v>
      </c>
      <c r="G241" s="22">
        <f t="shared" si="13"/>
        <v>14.016618142313467</v>
      </c>
      <c r="H241" s="14">
        <f t="shared" si="14"/>
        <v>10535341.920000002</v>
      </c>
      <c r="J241" s="21"/>
      <c r="K241" s="21"/>
      <c r="L241" s="21"/>
      <c r="M241" s="21"/>
      <c r="N241" s="21"/>
      <c r="O241" s="21"/>
    </row>
    <row r="242" spans="1:12" s="8" customFormat="1" ht="12.75">
      <c r="A242" s="11" t="s">
        <v>164</v>
      </c>
      <c r="B242" s="9" t="s">
        <v>165</v>
      </c>
      <c r="C242" s="32">
        <v>89280900.42</v>
      </c>
      <c r="D242" s="32">
        <v>748218333</v>
      </c>
      <c r="E242" s="32">
        <v>96191706.1</v>
      </c>
      <c r="F242" s="22">
        <f t="shared" si="12"/>
        <v>107.74051969401049</v>
      </c>
      <c r="G242" s="22">
        <f t="shared" si="13"/>
        <v>12.85610120167959</v>
      </c>
      <c r="H242" s="14">
        <f t="shared" si="14"/>
        <v>6910805.679999992</v>
      </c>
      <c r="J242" s="21"/>
      <c r="K242" s="21"/>
      <c r="L242" s="21"/>
    </row>
    <row r="243" spans="1:12" s="8" customFormat="1" ht="12.75">
      <c r="A243" s="12" t="s">
        <v>5</v>
      </c>
      <c r="B243" s="2" t="s">
        <v>6</v>
      </c>
      <c r="C243" s="33">
        <v>89277765.97</v>
      </c>
      <c r="D243" s="33">
        <v>745466333</v>
      </c>
      <c r="E243" s="33">
        <v>96027402.6</v>
      </c>
      <c r="F243" s="24">
        <f t="shared" si="12"/>
        <v>107.56026604907214</v>
      </c>
      <c r="G243" s="24">
        <f t="shared" si="13"/>
        <v>12.881521049187342</v>
      </c>
      <c r="H243" s="13">
        <f t="shared" si="14"/>
        <v>6749636.629999995</v>
      </c>
      <c r="J243" s="21"/>
      <c r="K243" s="21"/>
      <c r="L243" s="21"/>
    </row>
    <row r="244" spans="1:12" s="8" customFormat="1" ht="12.75">
      <c r="A244" s="12" t="s">
        <v>7</v>
      </c>
      <c r="B244" s="2" t="s">
        <v>8</v>
      </c>
      <c r="C244" s="33">
        <v>3134.45</v>
      </c>
      <c r="D244" s="33">
        <v>2752000</v>
      </c>
      <c r="E244" s="33">
        <v>164303.5</v>
      </c>
      <c r="F244" s="24">
        <f t="shared" si="12"/>
        <v>5241.860613504762</v>
      </c>
      <c r="G244" s="24">
        <f t="shared" si="13"/>
        <v>5.970330668604651</v>
      </c>
      <c r="H244" s="13">
        <f t="shared" si="14"/>
        <v>161169.05</v>
      </c>
      <c r="J244" s="21"/>
      <c r="K244" s="21"/>
      <c r="L244" s="21"/>
    </row>
    <row r="245" spans="1:12" s="8" customFormat="1" ht="12.75">
      <c r="A245" s="11" t="s">
        <v>166</v>
      </c>
      <c r="B245" s="9" t="s">
        <v>167</v>
      </c>
      <c r="C245" s="32">
        <v>2582876.49</v>
      </c>
      <c r="D245" s="32">
        <v>18824080</v>
      </c>
      <c r="E245" s="32">
        <v>3923516.05</v>
      </c>
      <c r="F245" s="22">
        <f t="shared" si="12"/>
        <v>151.90490390037968</v>
      </c>
      <c r="G245" s="22">
        <f t="shared" si="13"/>
        <v>20.843069355846342</v>
      </c>
      <c r="H245" s="14">
        <f t="shared" si="14"/>
        <v>1340639.5599999996</v>
      </c>
      <c r="J245" s="21"/>
      <c r="K245" s="21"/>
      <c r="L245" s="21"/>
    </row>
    <row r="246" spans="1:12" s="8" customFormat="1" ht="12.75">
      <c r="A246" s="12" t="s">
        <v>5</v>
      </c>
      <c r="B246" s="2" t="s">
        <v>6</v>
      </c>
      <c r="C246" s="33">
        <v>2568163.66</v>
      </c>
      <c r="D246" s="33">
        <v>18164580</v>
      </c>
      <c r="E246" s="33">
        <v>3888949.31</v>
      </c>
      <c r="F246" s="24">
        <f t="shared" si="12"/>
        <v>151.42918539700852</v>
      </c>
      <c r="G246" s="24">
        <f t="shared" si="13"/>
        <v>21.409519570504795</v>
      </c>
      <c r="H246" s="13">
        <f t="shared" si="14"/>
        <v>1320785.65</v>
      </c>
      <c r="J246" s="21"/>
      <c r="K246" s="21"/>
      <c r="L246" s="21"/>
    </row>
    <row r="247" spans="1:12" s="8" customFormat="1" ht="12.75">
      <c r="A247" s="12" t="s">
        <v>7</v>
      </c>
      <c r="B247" s="2" t="s">
        <v>8</v>
      </c>
      <c r="C247" s="33">
        <v>14712.83</v>
      </c>
      <c r="D247" s="33">
        <v>659500</v>
      </c>
      <c r="E247" s="33">
        <v>34566.74</v>
      </c>
      <c r="F247" s="24">
        <f t="shared" si="12"/>
        <v>234.94283560674592</v>
      </c>
      <c r="G247" s="24">
        <f t="shared" si="13"/>
        <v>5.241355572403336</v>
      </c>
      <c r="H247" s="13">
        <f t="shared" si="14"/>
        <v>19853.909999999996</v>
      </c>
      <c r="J247" s="21"/>
      <c r="K247" s="21"/>
      <c r="L247" s="21"/>
    </row>
    <row r="248" spans="1:12" s="8" customFormat="1" ht="12.75">
      <c r="A248" s="11" t="s">
        <v>168</v>
      </c>
      <c r="B248" s="9" t="s">
        <v>405</v>
      </c>
      <c r="C248" s="32">
        <v>10474699.61</v>
      </c>
      <c r="D248" s="32">
        <v>38243265</v>
      </c>
      <c r="E248" s="32">
        <v>12758596.29</v>
      </c>
      <c r="F248" s="22">
        <f t="shared" si="12"/>
        <v>121.80393486243372</v>
      </c>
      <c r="G248" s="22">
        <f t="shared" si="13"/>
        <v>33.361681566675855</v>
      </c>
      <c r="H248" s="14">
        <f t="shared" si="14"/>
        <v>2283896.6799999997</v>
      </c>
      <c r="J248" s="21"/>
      <c r="K248" s="21"/>
      <c r="L248" s="21"/>
    </row>
    <row r="249" spans="1:12" s="8" customFormat="1" ht="12.75">
      <c r="A249" s="12" t="s">
        <v>5</v>
      </c>
      <c r="B249" s="2" t="s">
        <v>6</v>
      </c>
      <c r="C249" s="33">
        <v>10416300.27</v>
      </c>
      <c r="D249" s="33">
        <v>37319920</v>
      </c>
      <c r="E249" s="33">
        <v>12723450.9</v>
      </c>
      <c r="F249" s="24">
        <f t="shared" si="12"/>
        <v>122.14942513365162</v>
      </c>
      <c r="G249" s="24">
        <f t="shared" si="13"/>
        <v>34.09292115310001</v>
      </c>
      <c r="H249" s="13">
        <f t="shared" si="14"/>
        <v>2307150.630000001</v>
      </c>
      <c r="J249" s="21"/>
      <c r="K249" s="21"/>
      <c r="L249" s="21"/>
    </row>
    <row r="250" spans="1:12" s="8" customFormat="1" ht="12.75">
      <c r="A250" s="12" t="s">
        <v>7</v>
      </c>
      <c r="B250" s="2" t="s">
        <v>8</v>
      </c>
      <c r="C250" s="33">
        <v>58399.34</v>
      </c>
      <c r="D250" s="33">
        <v>923345</v>
      </c>
      <c r="E250" s="33">
        <v>35145.39</v>
      </c>
      <c r="F250" s="24">
        <f t="shared" si="12"/>
        <v>60.181142458116824</v>
      </c>
      <c r="G250" s="24">
        <f t="shared" si="13"/>
        <v>3.8063118336049904</v>
      </c>
      <c r="H250" s="13">
        <f t="shared" si="14"/>
        <v>-23253.949999999997</v>
      </c>
      <c r="J250" s="21"/>
      <c r="K250" s="21"/>
      <c r="L250" s="21"/>
    </row>
    <row r="251" spans="1:15" s="8" customFormat="1" ht="12.75">
      <c r="A251" s="10" t="s">
        <v>169</v>
      </c>
      <c r="B251" s="7" t="s">
        <v>170</v>
      </c>
      <c r="C251" s="32">
        <v>2166670087.04</v>
      </c>
      <c r="D251" s="32">
        <v>5900209257</v>
      </c>
      <c r="E251" s="32">
        <v>2018350685.11</v>
      </c>
      <c r="F251" s="22">
        <f t="shared" si="12"/>
        <v>93.15449994823038</v>
      </c>
      <c r="G251" s="22">
        <f t="shared" si="13"/>
        <v>34.20812037667022</v>
      </c>
      <c r="H251" s="14">
        <f t="shared" si="14"/>
        <v>-148319401.93000007</v>
      </c>
      <c r="J251" s="21"/>
      <c r="K251" s="21"/>
      <c r="L251" s="21"/>
      <c r="M251" s="21"/>
      <c r="N251" s="21"/>
      <c r="O251" s="21"/>
    </row>
    <row r="252" spans="1:12" s="8" customFormat="1" ht="12.75">
      <c r="A252" s="11" t="s">
        <v>171</v>
      </c>
      <c r="B252" s="9" t="s">
        <v>172</v>
      </c>
      <c r="C252" s="32">
        <v>1982262058.88</v>
      </c>
      <c r="D252" s="32">
        <v>5528722357</v>
      </c>
      <c r="E252" s="32">
        <v>1829766961.07</v>
      </c>
      <c r="F252" s="22">
        <f t="shared" si="12"/>
        <v>92.30701626321994</v>
      </c>
      <c r="G252" s="22">
        <f t="shared" si="13"/>
        <v>33.095656517338114</v>
      </c>
      <c r="H252" s="14">
        <f t="shared" si="14"/>
        <v>-152495097.81000018</v>
      </c>
      <c r="J252" s="21"/>
      <c r="K252" s="21"/>
      <c r="L252" s="21"/>
    </row>
    <row r="253" spans="1:12" s="8" customFormat="1" ht="12.75">
      <c r="A253" s="12" t="s">
        <v>5</v>
      </c>
      <c r="B253" s="2" t="s">
        <v>6</v>
      </c>
      <c r="C253" s="33">
        <v>1981297699.83</v>
      </c>
      <c r="D253" s="33">
        <v>5498506797</v>
      </c>
      <c r="E253" s="33">
        <v>1828963988.54</v>
      </c>
      <c r="F253" s="24">
        <f t="shared" si="12"/>
        <v>92.3114173451536</v>
      </c>
      <c r="G253" s="24">
        <f t="shared" si="13"/>
        <v>33.26292129961333</v>
      </c>
      <c r="H253" s="13">
        <f t="shared" si="14"/>
        <v>-152333711.28999996</v>
      </c>
      <c r="J253" s="21"/>
      <c r="K253" s="21"/>
      <c r="L253" s="21"/>
    </row>
    <row r="254" spans="1:12" s="8" customFormat="1" ht="12.75">
      <c r="A254" s="12" t="s">
        <v>7</v>
      </c>
      <c r="B254" s="2" t="s">
        <v>8</v>
      </c>
      <c r="C254" s="33">
        <v>964359.05</v>
      </c>
      <c r="D254" s="33">
        <v>30215560</v>
      </c>
      <c r="E254" s="33">
        <v>802972.53</v>
      </c>
      <c r="F254" s="24">
        <f t="shared" si="12"/>
        <v>83.26489288403526</v>
      </c>
      <c r="G254" s="24">
        <f t="shared" si="13"/>
        <v>2.657480218801174</v>
      </c>
      <c r="H254" s="13">
        <f t="shared" si="14"/>
        <v>-161386.52000000002</v>
      </c>
      <c r="J254" s="21"/>
      <c r="K254" s="21"/>
      <c r="L254" s="21"/>
    </row>
    <row r="255" spans="1:12" s="8" customFormat="1" ht="12.75">
      <c r="A255" s="11" t="s">
        <v>173</v>
      </c>
      <c r="B255" s="9" t="s">
        <v>174</v>
      </c>
      <c r="C255" s="32">
        <v>174793290.83</v>
      </c>
      <c r="D255" s="32">
        <v>314096500</v>
      </c>
      <c r="E255" s="32">
        <v>175913970.85</v>
      </c>
      <c r="F255" s="22">
        <f t="shared" si="12"/>
        <v>100.64114590135496</v>
      </c>
      <c r="G255" s="22">
        <f t="shared" si="13"/>
        <v>56.006345454342856</v>
      </c>
      <c r="H255" s="14">
        <f t="shared" si="14"/>
        <v>1120680.019999981</v>
      </c>
      <c r="J255" s="21"/>
      <c r="K255" s="21"/>
      <c r="L255" s="21"/>
    </row>
    <row r="256" spans="1:12" s="8" customFormat="1" ht="12.75">
      <c r="A256" s="12" t="s">
        <v>5</v>
      </c>
      <c r="B256" s="2" t="s">
        <v>6</v>
      </c>
      <c r="C256" s="33">
        <v>174791946.57</v>
      </c>
      <c r="D256" s="33">
        <v>314083500</v>
      </c>
      <c r="E256" s="33">
        <v>175907638.07</v>
      </c>
      <c r="F256" s="24">
        <f t="shared" si="12"/>
        <v>100.63829685628747</v>
      </c>
      <c r="G256" s="24">
        <f t="shared" si="13"/>
        <v>56.00664729920546</v>
      </c>
      <c r="H256" s="13">
        <f t="shared" si="14"/>
        <v>1115691.5</v>
      </c>
      <c r="J256" s="21"/>
      <c r="K256" s="21"/>
      <c r="L256" s="21"/>
    </row>
    <row r="257" spans="1:12" s="8" customFormat="1" ht="12.75">
      <c r="A257" s="12" t="s">
        <v>7</v>
      </c>
      <c r="B257" s="2" t="s">
        <v>8</v>
      </c>
      <c r="C257" s="33">
        <v>1344.26</v>
      </c>
      <c r="D257" s="33">
        <v>13000</v>
      </c>
      <c r="E257" s="33">
        <v>6332.78</v>
      </c>
      <c r="F257" s="24">
        <f t="shared" si="12"/>
        <v>471.0978530938955</v>
      </c>
      <c r="G257" s="24">
        <f t="shared" si="13"/>
        <v>48.713692307692305</v>
      </c>
      <c r="H257" s="13">
        <f t="shared" si="14"/>
        <v>4988.5199999999995</v>
      </c>
      <c r="J257" s="21"/>
      <c r="K257" s="21"/>
      <c r="L257" s="21"/>
    </row>
    <row r="258" spans="1:12" s="8" customFormat="1" ht="12.75">
      <c r="A258" s="11" t="s">
        <v>175</v>
      </c>
      <c r="B258" s="9" t="s">
        <v>176</v>
      </c>
      <c r="C258" s="32">
        <v>3420921.51</v>
      </c>
      <c r="D258" s="32">
        <v>26987000</v>
      </c>
      <c r="E258" s="32">
        <v>3801041.65</v>
      </c>
      <c r="F258" s="22">
        <f t="shared" si="12"/>
        <v>111.11162997715198</v>
      </c>
      <c r="G258" s="22">
        <f t="shared" si="13"/>
        <v>14.084713565790935</v>
      </c>
      <c r="H258" s="14">
        <f t="shared" si="14"/>
        <v>380120.14000000013</v>
      </c>
      <c r="J258" s="21"/>
      <c r="K258" s="21"/>
      <c r="L258" s="21"/>
    </row>
    <row r="259" spans="1:12" s="8" customFormat="1" ht="12.75">
      <c r="A259" s="12" t="s">
        <v>5</v>
      </c>
      <c r="B259" s="2" t="s">
        <v>6</v>
      </c>
      <c r="C259" s="33">
        <v>3299505.38</v>
      </c>
      <c r="D259" s="33">
        <v>18267000</v>
      </c>
      <c r="E259" s="33">
        <v>3553192.65</v>
      </c>
      <c r="F259" s="24">
        <f t="shared" si="12"/>
        <v>107.68864544176013</v>
      </c>
      <c r="G259" s="24">
        <f t="shared" si="13"/>
        <v>19.451429627196585</v>
      </c>
      <c r="H259" s="13">
        <f t="shared" si="14"/>
        <v>253687.27000000002</v>
      </c>
      <c r="J259" s="21"/>
      <c r="K259" s="21"/>
      <c r="L259" s="21"/>
    </row>
    <row r="260" spans="1:12" s="8" customFormat="1" ht="12.75">
      <c r="A260" s="12" t="s">
        <v>7</v>
      </c>
      <c r="B260" s="2" t="s">
        <v>8</v>
      </c>
      <c r="C260" s="33">
        <v>121416.13</v>
      </c>
      <c r="D260" s="33">
        <v>8720000</v>
      </c>
      <c r="E260" s="33">
        <v>247849</v>
      </c>
      <c r="F260" s="24">
        <f t="shared" si="12"/>
        <v>204.13185628631055</v>
      </c>
      <c r="G260" s="24">
        <f t="shared" si="13"/>
        <v>2.8423050458715595</v>
      </c>
      <c r="H260" s="13">
        <f t="shared" si="14"/>
        <v>126432.87</v>
      </c>
      <c r="J260" s="21"/>
      <c r="K260" s="21"/>
      <c r="L260" s="21"/>
    </row>
    <row r="261" spans="1:12" s="8" customFormat="1" ht="12.75">
      <c r="A261" s="11" t="s">
        <v>177</v>
      </c>
      <c r="B261" s="9" t="s">
        <v>178</v>
      </c>
      <c r="C261" s="32">
        <v>3819239.91</v>
      </c>
      <c r="D261" s="32">
        <v>17778400</v>
      </c>
      <c r="E261" s="32">
        <v>5840396.16</v>
      </c>
      <c r="F261" s="22">
        <f t="shared" si="12"/>
        <v>152.9203793851222</v>
      </c>
      <c r="G261" s="22">
        <f t="shared" si="13"/>
        <v>32.85107861224857</v>
      </c>
      <c r="H261" s="14">
        <f t="shared" si="14"/>
        <v>2021156.25</v>
      </c>
      <c r="J261" s="21"/>
      <c r="K261" s="21"/>
      <c r="L261" s="21"/>
    </row>
    <row r="262" spans="1:12" s="8" customFormat="1" ht="12.75">
      <c r="A262" s="12" t="s">
        <v>5</v>
      </c>
      <c r="B262" s="2" t="s">
        <v>6</v>
      </c>
      <c r="C262" s="33">
        <v>3819239.91</v>
      </c>
      <c r="D262" s="33">
        <v>16899214</v>
      </c>
      <c r="E262" s="33">
        <v>5661193.65</v>
      </c>
      <c r="F262" s="24">
        <f t="shared" si="12"/>
        <v>148.2282805847617</v>
      </c>
      <c r="G262" s="24">
        <f t="shared" si="13"/>
        <v>33.49974531359861</v>
      </c>
      <c r="H262" s="13">
        <f t="shared" si="14"/>
        <v>1841953.7400000002</v>
      </c>
      <c r="J262" s="21"/>
      <c r="K262" s="21"/>
      <c r="L262" s="21"/>
    </row>
    <row r="263" spans="1:12" s="8" customFormat="1" ht="12.75">
      <c r="A263" s="12" t="s">
        <v>7</v>
      </c>
      <c r="B263" s="2" t="s">
        <v>8</v>
      </c>
      <c r="C263" s="33"/>
      <c r="D263" s="33">
        <v>879186</v>
      </c>
      <c r="E263" s="33">
        <v>179202.51</v>
      </c>
      <c r="F263" s="24" t="str">
        <f t="shared" si="12"/>
        <v>x</v>
      </c>
      <c r="G263" s="24">
        <f t="shared" si="13"/>
        <v>20.382775658393108</v>
      </c>
      <c r="H263" s="13">
        <f t="shared" si="14"/>
        <v>179202.51</v>
      </c>
      <c r="J263" s="21"/>
      <c r="K263" s="21"/>
      <c r="L263" s="21"/>
    </row>
    <row r="264" spans="1:12" s="8" customFormat="1" ht="12.75">
      <c r="A264" s="11" t="s">
        <v>180</v>
      </c>
      <c r="B264" s="9" t="s">
        <v>181</v>
      </c>
      <c r="C264" s="32">
        <v>1459026.06</v>
      </c>
      <c r="D264" s="32">
        <v>6459000</v>
      </c>
      <c r="E264" s="32">
        <v>1841322.38</v>
      </c>
      <c r="F264" s="22">
        <f t="shared" si="12"/>
        <v>126.20215844533989</v>
      </c>
      <c r="G264" s="22">
        <f t="shared" si="13"/>
        <v>28.50785539557207</v>
      </c>
      <c r="H264" s="14">
        <f t="shared" si="14"/>
        <v>382296.31999999983</v>
      </c>
      <c r="J264" s="21"/>
      <c r="K264" s="21"/>
      <c r="L264" s="21"/>
    </row>
    <row r="265" spans="1:12" s="8" customFormat="1" ht="12.75">
      <c r="A265" s="12" t="s">
        <v>5</v>
      </c>
      <c r="B265" s="2" t="s">
        <v>6</v>
      </c>
      <c r="C265" s="33">
        <v>1447452.85</v>
      </c>
      <c r="D265" s="33">
        <v>6148000</v>
      </c>
      <c r="E265" s="33">
        <v>1810963.16</v>
      </c>
      <c r="F265" s="24">
        <f t="shared" si="12"/>
        <v>125.11379282579047</v>
      </c>
      <c r="G265" s="24">
        <f t="shared" si="13"/>
        <v>29.456134677944046</v>
      </c>
      <c r="H265" s="13">
        <f t="shared" si="14"/>
        <v>363510.3099999998</v>
      </c>
      <c r="J265" s="21"/>
      <c r="K265" s="21"/>
      <c r="L265" s="21"/>
    </row>
    <row r="266" spans="1:12" s="8" customFormat="1" ht="12.75">
      <c r="A266" s="12" t="s">
        <v>7</v>
      </c>
      <c r="B266" s="2" t="s">
        <v>8</v>
      </c>
      <c r="C266" s="33">
        <v>11573.21</v>
      </c>
      <c r="D266" s="33">
        <v>311000</v>
      </c>
      <c r="E266" s="33">
        <v>30359.22</v>
      </c>
      <c r="F266" s="24">
        <f t="shared" si="12"/>
        <v>262.3232448041641</v>
      </c>
      <c r="G266" s="24">
        <f t="shared" si="13"/>
        <v>9.761807073954984</v>
      </c>
      <c r="H266" s="13">
        <f t="shared" si="14"/>
        <v>18786.010000000002</v>
      </c>
      <c r="J266" s="21"/>
      <c r="K266" s="21"/>
      <c r="L266" s="21"/>
    </row>
    <row r="267" spans="1:12" s="8" customFormat="1" ht="12.75">
      <c r="A267" s="11" t="s">
        <v>406</v>
      </c>
      <c r="B267" s="9" t="s">
        <v>366</v>
      </c>
      <c r="C267" s="32">
        <v>915549.85</v>
      </c>
      <c r="D267" s="32">
        <v>6166000</v>
      </c>
      <c r="E267" s="32">
        <v>1186993</v>
      </c>
      <c r="F267" s="22">
        <f t="shared" si="12"/>
        <v>129.64810162985665</v>
      </c>
      <c r="G267" s="22">
        <f t="shared" si="13"/>
        <v>19.25061628284139</v>
      </c>
      <c r="H267" s="14">
        <f t="shared" si="14"/>
        <v>271443.15</v>
      </c>
      <c r="J267" s="21"/>
      <c r="K267" s="21"/>
      <c r="L267" s="21"/>
    </row>
    <row r="268" spans="1:12" s="8" customFormat="1" ht="12.75">
      <c r="A268" s="12" t="s">
        <v>5</v>
      </c>
      <c r="B268" s="2" t="s">
        <v>6</v>
      </c>
      <c r="C268" s="33">
        <v>915549.85</v>
      </c>
      <c r="D268" s="33">
        <v>5831000</v>
      </c>
      <c r="E268" s="33">
        <v>1186993</v>
      </c>
      <c r="F268" s="24">
        <f t="shared" si="12"/>
        <v>129.64810162985665</v>
      </c>
      <c r="G268" s="24">
        <f t="shared" si="13"/>
        <v>20.356594066197907</v>
      </c>
      <c r="H268" s="13">
        <f t="shared" si="14"/>
        <v>271443.15</v>
      </c>
      <c r="J268" s="21"/>
      <c r="K268" s="21"/>
      <c r="L268" s="21"/>
    </row>
    <row r="269" spans="1:12" s="8" customFormat="1" ht="12.75">
      <c r="A269" s="12" t="s">
        <v>7</v>
      </c>
      <c r="B269" s="2" t="s">
        <v>8</v>
      </c>
      <c r="C269" s="33"/>
      <c r="D269" s="33">
        <v>335000</v>
      </c>
      <c r="E269" s="33"/>
      <c r="F269" s="24" t="str">
        <f t="shared" si="12"/>
        <v>x</v>
      </c>
      <c r="G269" s="24">
        <f t="shared" si="13"/>
        <v>0</v>
      </c>
      <c r="H269" s="13">
        <f t="shared" si="14"/>
        <v>0</v>
      </c>
      <c r="J269" s="21"/>
      <c r="K269" s="21"/>
      <c r="L269" s="21"/>
    </row>
    <row r="270" spans="1:15" s="8" customFormat="1" ht="12.75">
      <c r="A270" s="10" t="s">
        <v>182</v>
      </c>
      <c r="B270" s="7" t="s">
        <v>183</v>
      </c>
      <c r="C270" s="32">
        <v>110903856.26</v>
      </c>
      <c r="D270" s="32">
        <v>631100000</v>
      </c>
      <c r="E270" s="32">
        <v>286841840.67</v>
      </c>
      <c r="F270" s="22">
        <f t="shared" si="12"/>
        <v>258.6400963349153</v>
      </c>
      <c r="G270" s="22">
        <f t="shared" si="13"/>
        <v>45.451091850736816</v>
      </c>
      <c r="H270" s="14">
        <f t="shared" si="14"/>
        <v>175937984.41000003</v>
      </c>
      <c r="J270" s="21"/>
      <c r="K270" s="21"/>
      <c r="L270" s="21"/>
      <c r="M270" s="21"/>
      <c r="N270" s="21"/>
      <c r="O270" s="21"/>
    </row>
    <row r="271" spans="1:12" s="8" customFormat="1" ht="12.75">
      <c r="A271" s="11" t="s">
        <v>184</v>
      </c>
      <c r="B271" s="9" t="s">
        <v>185</v>
      </c>
      <c r="C271" s="32">
        <v>28454205.18</v>
      </c>
      <c r="D271" s="32">
        <v>163975000</v>
      </c>
      <c r="E271" s="32">
        <v>38540632.01</v>
      </c>
      <c r="F271" s="22">
        <f t="shared" si="12"/>
        <v>135.44793033646073</v>
      </c>
      <c r="G271" s="22">
        <f t="shared" si="13"/>
        <v>23.503968293947246</v>
      </c>
      <c r="H271" s="14">
        <f t="shared" si="14"/>
        <v>10086426.829999998</v>
      </c>
      <c r="J271" s="21"/>
      <c r="K271" s="21"/>
      <c r="L271" s="21"/>
    </row>
    <row r="272" spans="1:12" s="8" customFormat="1" ht="12.75">
      <c r="A272" s="12" t="s">
        <v>5</v>
      </c>
      <c r="B272" s="2" t="s">
        <v>6</v>
      </c>
      <c r="C272" s="33">
        <v>28077690.42</v>
      </c>
      <c r="D272" s="33">
        <v>155660000</v>
      </c>
      <c r="E272" s="33">
        <v>38299302.14</v>
      </c>
      <c r="F272" s="24">
        <f aca="true" t="shared" si="15" ref="F272:F347">IF(C272=0,"x",E272/C272*100)</f>
        <v>136.40474542991274</v>
      </c>
      <c r="G272" s="24">
        <f aca="true" t="shared" si="16" ref="G272:G347">IF(D272=0,"x",E272/D272*100)</f>
        <v>24.604459809841963</v>
      </c>
      <c r="H272" s="13">
        <f aca="true" t="shared" si="17" ref="H272:H347">+E272-C272</f>
        <v>10221611.719999999</v>
      </c>
      <c r="J272" s="21"/>
      <c r="K272" s="21"/>
      <c r="L272" s="21"/>
    </row>
    <row r="273" spans="1:12" s="8" customFormat="1" ht="12.75">
      <c r="A273" s="12" t="s">
        <v>7</v>
      </c>
      <c r="B273" s="2" t="s">
        <v>8</v>
      </c>
      <c r="C273" s="33">
        <v>376514.76</v>
      </c>
      <c r="D273" s="33">
        <v>8315000</v>
      </c>
      <c r="E273" s="33">
        <v>241329.87</v>
      </c>
      <c r="F273" s="24">
        <f t="shared" si="15"/>
        <v>64.09572628706508</v>
      </c>
      <c r="G273" s="24">
        <f t="shared" si="16"/>
        <v>2.902343595911004</v>
      </c>
      <c r="H273" s="13">
        <f t="shared" si="17"/>
        <v>-135184.89</v>
      </c>
      <c r="J273" s="21"/>
      <c r="K273" s="21"/>
      <c r="L273" s="21"/>
    </row>
    <row r="274" spans="1:12" s="8" customFormat="1" ht="12.75">
      <c r="A274" s="11" t="s">
        <v>370</v>
      </c>
      <c r="B274" s="9" t="s">
        <v>377</v>
      </c>
      <c r="C274" s="32">
        <v>788959.94</v>
      </c>
      <c r="D274" s="32">
        <v>13830000</v>
      </c>
      <c r="E274" s="32">
        <v>1372834</v>
      </c>
      <c r="F274" s="22">
        <f t="shared" si="15"/>
        <v>174.00553949545272</v>
      </c>
      <c r="G274" s="22">
        <f t="shared" si="16"/>
        <v>9.92649313087491</v>
      </c>
      <c r="H274" s="14">
        <f t="shared" si="17"/>
        <v>583874.06</v>
      </c>
      <c r="J274" s="21"/>
      <c r="K274" s="21"/>
      <c r="L274" s="21"/>
    </row>
    <row r="275" spans="1:12" s="8" customFormat="1" ht="12.75">
      <c r="A275" s="12" t="s">
        <v>5</v>
      </c>
      <c r="B275" s="2" t="s">
        <v>6</v>
      </c>
      <c r="C275" s="33">
        <v>773322.44</v>
      </c>
      <c r="D275" s="33">
        <v>11800000</v>
      </c>
      <c r="E275" s="33">
        <v>1372834</v>
      </c>
      <c r="F275" s="24">
        <f t="shared" si="15"/>
        <v>177.52413857277955</v>
      </c>
      <c r="G275" s="24">
        <f t="shared" si="16"/>
        <v>11.634186440677965</v>
      </c>
      <c r="H275" s="13">
        <f t="shared" si="17"/>
        <v>599511.56</v>
      </c>
      <c r="J275" s="21"/>
      <c r="K275" s="21"/>
      <c r="L275" s="21"/>
    </row>
    <row r="276" spans="1:12" s="8" customFormat="1" ht="12.75">
      <c r="A276" s="12" t="s">
        <v>7</v>
      </c>
      <c r="B276" s="2" t="s">
        <v>8</v>
      </c>
      <c r="C276" s="33">
        <v>15637.5</v>
      </c>
      <c r="D276" s="33">
        <v>2030000</v>
      </c>
      <c r="E276" s="33"/>
      <c r="F276" s="24">
        <f t="shared" si="15"/>
        <v>0</v>
      </c>
      <c r="G276" s="24">
        <f t="shared" si="16"/>
        <v>0</v>
      </c>
      <c r="H276" s="13">
        <f t="shared" si="17"/>
        <v>-15637.5</v>
      </c>
      <c r="J276" s="21"/>
      <c r="K276" s="21"/>
      <c r="L276" s="21"/>
    </row>
    <row r="277" spans="1:12" s="8" customFormat="1" ht="12.75">
      <c r="A277" s="11" t="s">
        <v>381</v>
      </c>
      <c r="B277" s="9" t="s">
        <v>382</v>
      </c>
      <c r="C277" s="32">
        <v>3001400.35</v>
      </c>
      <c r="D277" s="32">
        <v>7200000</v>
      </c>
      <c r="E277" s="32">
        <v>9789237.6</v>
      </c>
      <c r="F277" s="22">
        <f t="shared" si="15"/>
        <v>326.1556759663868</v>
      </c>
      <c r="G277" s="22">
        <f t="shared" si="16"/>
        <v>135.96163333333334</v>
      </c>
      <c r="H277" s="14">
        <f t="shared" si="17"/>
        <v>6787837.25</v>
      </c>
      <c r="J277" s="21"/>
      <c r="K277" s="21"/>
      <c r="L277" s="21"/>
    </row>
    <row r="278" spans="1:12" s="8" customFormat="1" ht="12.75">
      <c r="A278" s="12" t="s">
        <v>5</v>
      </c>
      <c r="B278" s="2" t="s">
        <v>6</v>
      </c>
      <c r="C278" s="33">
        <v>2748799.1</v>
      </c>
      <c r="D278" s="33">
        <v>6720000</v>
      </c>
      <c r="E278" s="33">
        <v>9320069.82</v>
      </c>
      <c r="F278" s="24">
        <f t="shared" si="15"/>
        <v>339.05969410423626</v>
      </c>
      <c r="G278" s="24">
        <f t="shared" si="16"/>
        <v>138.69151517857142</v>
      </c>
      <c r="H278" s="13">
        <f t="shared" si="17"/>
        <v>6571270.720000001</v>
      </c>
      <c r="J278" s="21"/>
      <c r="K278" s="21"/>
      <c r="L278" s="21"/>
    </row>
    <row r="279" spans="1:12" s="8" customFormat="1" ht="12.75">
      <c r="A279" s="12" t="s">
        <v>7</v>
      </c>
      <c r="B279" s="2" t="s">
        <v>8</v>
      </c>
      <c r="C279" s="33">
        <v>252601.25</v>
      </c>
      <c r="D279" s="33">
        <v>480000</v>
      </c>
      <c r="E279" s="33">
        <v>469167.78</v>
      </c>
      <c r="F279" s="24">
        <f t="shared" si="15"/>
        <v>185.73454406896246</v>
      </c>
      <c r="G279" s="24">
        <f t="shared" si="16"/>
        <v>97.74328750000001</v>
      </c>
      <c r="H279" s="13">
        <f t="shared" si="17"/>
        <v>216566.53000000003</v>
      </c>
      <c r="J279" s="21"/>
      <c r="K279" s="21"/>
      <c r="L279" s="21"/>
    </row>
    <row r="280" spans="1:12" s="8" customFormat="1" ht="12.75">
      <c r="A280" s="11" t="s">
        <v>186</v>
      </c>
      <c r="B280" s="9" t="s">
        <v>187</v>
      </c>
      <c r="C280" s="32">
        <v>11933036.68</v>
      </c>
      <c r="D280" s="32">
        <v>255945000</v>
      </c>
      <c r="E280" s="32">
        <v>175401256.96</v>
      </c>
      <c r="F280" s="22">
        <f t="shared" si="15"/>
        <v>1469.8794754731284</v>
      </c>
      <c r="G280" s="22">
        <f t="shared" si="16"/>
        <v>68.53083942253218</v>
      </c>
      <c r="H280" s="14">
        <f t="shared" si="17"/>
        <v>163468220.28</v>
      </c>
      <c r="J280" s="21"/>
      <c r="K280" s="21"/>
      <c r="L280" s="21"/>
    </row>
    <row r="281" spans="1:12" s="8" customFormat="1" ht="12.75">
      <c r="A281" s="12" t="s">
        <v>5</v>
      </c>
      <c r="B281" s="2" t="s">
        <v>6</v>
      </c>
      <c r="C281" s="33">
        <v>12053210.81</v>
      </c>
      <c r="D281" s="33">
        <v>207730000</v>
      </c>
      <c r="E281" s="33">
        <v>175372228.15</v>
      </c>
      <c r="F281" s="24">
        <f t="shared" si="15"/>
        <v>1454.9834970487834</v>
      </c>
      <c r="G281" s="24">
        <f t="shared" si="16"/>
        <v>84.42315898040727</v>
      </c>
      <c r="H281" s="13">
        <f t="shared" si="17"/>
        <v>163319017.34</v>
      </c>
      <c r="J281" s="21"/>
      <c r="K281" s="21"/>
      <c r="L281" s="21"/>
    </row>
    <row r="282" spans="1:12" s="8" customFormat="1" ht="12.75">
      <c r="A282" s="12" t="s">
        <v>7</v>
      </c>
      <c r="B282" s="2" t="s">
        <v>8</v>
      </c>
      <c r="C282" s="33">
        <v>-120174.13</v>
      </c>
      <c r="D282" s="33">
        <v>48215000</v>
      </c>
      <c r="E282" s="33">
        <v>29028.81</v>
      </c>
      <c r="F282" s="24">
        <f t="shared" si="15"/>
        <v>-24.155623177800415</v>
      </c>
      <c r="G282" s="24">
        <f t="shared" si="16"/>
        <v>0.06020701026651457</v>
      </c>
      <c r="H282" s="13">
        <f t="shared" si="17"/>
        <v>149202.94</v>
      </c>
      <c r="J282" s="21"/>
      <c r="K282" s="21"/>
      <c r="L282" s="21"/>
    </row>
    <row r="283" spans="1:12" s="8" customFormat="1" ht="12.75">
      <c r="A283" s="11" t="s">
        <v>188</v>
      </c>
      <c r="B283" s="9" t="s">
        <v>189</v>
      </c>
      <c r="C283" s="32">
        <v>66726254.11</v>
      </c>
      <c r="D283" s="32">
        <v>190150000</v>
      </c>
      <c r="E283" s="32">
        <v>61737880.1</v>
      </c>
      <c r="F283" s="22">
        <f t="shared" si="15"/>
        <v>92.5241210127328</v>
      </c>
      <c r="G283" s="22">
        <f t="shared" si="16"/>
        <v>32.467988482776754</v>
      </c>
      <c r="H283" s="14">
        <f t="shared" si="17"/>
        <v>-4988374.009999998</v>
      </c>
      <c r="J283" s="21"/>
      <c r="K283" s="21"/>
      <c r="L283" s="21"/>
    </row>
    <row r="284" spans="1:12" s="8" customFormat="1" ht="12.75">
      <c r="A284" s="12" t="s">
        <v>5</v>
      </c>
      <c r="B284" s="2" t="s">
        <v>6</v>
      </c>
      <c r="C284" s="33">
        <v>62648301.41</v>
      </c>
      <c r="D284" s="33">
        <v>165631000</v>
      </c>
      <c r="E284" s="33">
        <v>59400208.1</v>
      </c>
      <c r="F284" s="24">
        <f t="shared" si="15"/>
        <v>94.81535295148237</v>
      </c>
      <c r="G284" s="24">
        <f t="shared" si="16"/>
        <v>35.862977401573374</v>
      </c>
      <c r="H284" s="13">
        <f t="shared" si="17"/>
        <v>-3248093.309999995</v>
      </c>
      <c r="J284" s="21"/>
      <c r="K284" s="21"/>
      <c r="L284" s="21"/>
    </row>
    <row r="285" spans="1:12" s="8" customFormat="1" ht="12.75">
      <c r="A285" s="12" t="s">
        <v>7</v>
      </c>
      <c r="B285" s="2" t="s">
        <v>8</v>
      </c>
      <c r="C285" s="33">
        <v>4077952.7</v>
      </c>
      <c r="D285" s="33">
        <v>24519000</v>
      </c>
      <c r="E285" s="33">
        <v>2337672</v>
      </c>
      <c r="F285" s="24">
        <f t="shared" si="15"/>
        <v>57.324647242720594</v>
      </c>
      <c r="G285" s="24">
        <f t="shared" si="16"/>
        <v>9.534124556466415</v>
      </c>
      <c r="H285" s="13">
        <f t="shared" si="17"/>
        <v>-1740280.7000000002</v>
      </c>
      <c r="J285" s="21"/>
      <c r="K285" s="21"/>
      <c r="L285" s="21"/>
    </row>
    <row r="286" spans="1:15" s="8" customFormat="1" ht="12.75">
      <c r="A286" s="10" t="s">
        <v>190</v>
      </c>
      <c r="B286" s="7" t="s">
        <v>191</v>
      </c>
      <c r="C286" s="32">
        <v>139105888.6</v>
      </c>
      <c r="D286" s="32">
        <v>974004172</v>
      </c>
      <c r="E286" s="32">
        <v>169608622.2</v>
      </c>
      <c r="F286" s="22">
        <f t="shared" si="15"/>
        <v>121.9277083860273</v>
      </c>
      <c r="G286" s="22">
        <f t="shared" si="16"/>
        <v>17.41354165370043</v>
      </c>
      <c r="H286" s="14">
        <f t="shared" si="17"/>
        <v>30502733.599999994</v>
      </c>
      <c r="J286" s="21"/>
      <c r="K286" s="21"/>
      <c r="L286" s="21"/>
      <c r="M286" s="21"/>
      <c r="N286" s="21"/>
      <c r="O286" s="21"/>
    </row>
    <row r="287" spans="1:12" s="8" customFormat="1" ht="12.75">
      <c r="A287" s="11" t="s">
        <v>192</v>
      </c>
      <c r="B287" s="9" t="s">
        <v>193</v>
      </c>
      <c r="C287" s="32">
        <v>69498328.74</v>
      </c>
      <c r="D287" s="32">
        <v>342176544</v>
      </c>
      <c r="E287" s="32">
        <v>64790740.57</v>
      </c>
      <c r="F287" s="22">
        <f t="shared" si="15"/>
        <v>93.22632895589254</v>
      </c>
      <c r="G287" s="22">
        <f t="shared" si="16"/>
        <v>18.93488659760384</v>
      </c>
      <c r="H287" s="14">
        <f t="shared" si="17"/>
        <v>-4707588.169999994</v>
      </c>
      <c r="J287" s="21"/>
      <c r="K287" s="21"/>
      <c r="L287" s="21"/>
    </row>
    <row r="288" spans="1:12" s="8" customFormat="1" ht="12.75">
      <c r="A288" s="12" t="s">
        <v>5</v>
      </c>
      <c r="B288" s="2" t="s">
        <v>6</v>
      </c>
      <c r="C288" s="33">
        <v>69411926.74</v>
      </c>
      <c r="D288" s="33">
        <v>332118091</v>
      </c>
      <c r="E288" s="33">
        <v>64375388.85</v>
      </c>
      <c r="F288" s="24">
        <f t="shared" si="15"/>
        <v>92.74398777480184</v>
      </c>
      <c r="G288" s="24">
        <f t="shared" si="16"/>
        <v>19.383282812498162</v>
      </c>
      <c r="H288" s="13">
        <f t="shared" si="17"/>
        <v>-5036537.889999993</v>
      </c>
      <c r="J288" s="21"/>
      <c r="K288" s="21"/>
      <c r="L288" s="21"/>
    </row>
    <row r="289" spans="1:12" s="8" customFormat="1" ht="12.75">
      <c r="A289" s="12" t="s">
        <v>7</v>
      </c>
      <c r="B289" s="2" t="s">
        <v>8</v>
      </c>
      <c r="C289" s="33">
        <v>86402</v>
      </c>
      <c r="D289" s="33">
        <v>10058453</v>
      </c>
      <c r="E289" s="33">
        <v>415351.72</v>
      </c>
      <c r="F289" s="24">
        <f t="shared" si="15"/>
        <v>480.72002962894373</v>
      </c>
      <c r="G289" s="24">
        <f t="shared" si="16"/>
        <v>4.129379736625503</v>
      </c>
      <c r="H289" s="13">
        <f t="shared" si="17"/>
        <v>328949.72</v>
      </c>
      <c r="J289" s="21"/>
      <c r="K289" s="21"/>
      <c r="L289" s="21"/>
    </row>
    <row r="290" spans="1:12" s="8" customFormat="1" ht="12.75">
      <c r="A290" s="11" t="s">
        <v>194</v>
      </c>
      <c r="B290" s="9" t="s">
        <v>195</v>
      </c>
      <c r="C290" s="32">
        <v>5967788.58</v>
      </c>
      <c r="D290" s="32">
        <v>36546700</v>
      </c>
      <c r="E290" s="32">
        <v>6429283.73</v>
      </c>
      <c r="F290" s="22">
        <f t="shared" si="15"/>
        <v>107.73310153021541</v>
      </c>
      <c r="G290" s="22">
        <f t="shared" si="16"/>
        <v>17.59196789313399</v>
      </c>
      <c r="H290" s="14">
        <f t="shared" si="17"/>
        <v>461495.1500000004</v>
      </c>
      <c r="J290" s="21"/>
      <c r="K290" s="21"/>
      <c r="L290" s="21"/>
    </row>
    <row r="291" spans="1:12" s="8" customFormat="1" ht="12.75">
      <c r="A291" s="12" t="s">
        <v>5</v>
      </c>
      <c r="B291" s="2" t="s">
        <v>6</v>
      </c>
      <c r="C291" s="33">
        <v>5919084.98</v>
      </c>
      <c r="D291" s="33">
        <v>35402950</v>
      </c>
      <c r="E291" s="33">
        <v>5626905.88</v>
      </c>
      <c r="F291" s="24">
        <f t="shared" si="15"/>
        <v>95.06377926677443</v>
      </c>
      <c r="G291" s="24">
        <f t="shared" si="16"/>
        <v>15.893889859460863</v>
      </c>
      <c r="H291" s="13">
        <f t="shared" si="17"/>
        <v>-292179.10000000056</v>
      </c>
      <c r="J291" s="21"/>
      <c r="K291" s="21"/>
      <c r="L291" s="21"/>
    </row>
    <row r="292" spans="1:12" s="8" customFormat="1" ht="12.75">
      <c r="A292" s="12" t="s">
        <v>7</v>
      </c>
      <c r="B292" s="2" t="s">
        <v>8</v>
      </c>
      <c r="C292" s="33">
        <v>48703.6</v>
      </c>
      <c r="D292" s="33">
        <v>1143750</v>
      </c>
      <c r="E292" s="33">
        <v>802377.85</v>
      </c>
      <c r="F292" s="24">
        <f t="shared" si="15"/>
        <v>1647.4713368210973</v>
      </c>
      <c r="G292" s="24">
        <f t="shared" si="16"/>
        <v>70.15325464480874</v>
      </c>
      <c r="H292" s="13">
        <f t="shared" si="17"/>
        <v>753674.25</v>
      </c>
      <c r="J292" s="21"/>
      <c r="K292" s="21"/>
      <c r="L292" s="21"/>
    </row>
    <row r="293" spans="1:12" s="8" customFormat="1" ht="12.75">
      <c r="A293" s="11" t="s">
        <v>196</v>
      </c>
      <c r="B293" s="9" t="s">
        <v>197</v>
      </c>
      <c r="C293" s="32">
        <v>18651130.86</v>
      </c>
      <c r="D293" s="32">
        <v>474691910</v>
      </c>
      <c r="E293" s="32">
        <v>54577767.94</v>
      </c>
      <c r="F293" s="22">
        <f t="shared" si="15"/>
        <v>292.62444379203714</v>
      </c>
      <c r="G293" s="22">
        <f t="shared" si="16"/>
        <v>11.49751381690916</v>
      </c>
      <c r="H293" s="14">
        <f t="shared" si="17"/>
        <v>35926637.08</v>
      </c>
      <c r="J293" s="21"/>
      <c r="K293" s="21"/>
      <c r="L293" s="21"/>
    </row>
    <row r="294" spans="1:12" s="8" customFormat="1" ht="12.75">
      <c r="A294" s="12" t="s">
        <v>5</v>
      </c>
      <c r="B294" s="2" t="s">
        <v>6</v>
      </c>
      <c r="C294" s="33">
        <v>15621077.83</v>
      </c>
      <c r="D294" s="33">
        <v>348898853</v>
      </c>
      <c r="E294" s="33">
        <v>39905216.78</v>
      </c>
      <c r="F294" s="24">
        <f t="shared" si="15"/>
        <v>255.45751205056254</v>
      </c>
      <c r="G294" s="24">
        <f t="shared" si="16"/>
        <v>11.437474338730485</v>
      </c>
      <c r="H294" s="13">
        <f t="shared" si="17"/>
        <v>24284138.950000003</v>
      </c>
      <c r="J294" s="21"/>
      <c r="K294" s="21"/>
      <c r="L294" s="21"/>
    </row>
    <row r="295" spans="1:12" s="8" customFormat="1" ht="12.75">
      <c r="A295" s="12" t="s">
        <v>7</v>
      </c>
      <c r="B295" s="2" t="s">
        <v>8</v>
      </c>
      <c r="C295" s="33">
        <v>3030053.03</v>
      </c>
      <c r="D295" s="33">
        <v>125793057</v>
      </c>
      <c r="E295" s="33">
        <v>14672551.16</v>
      </c>
      <c r="F295" s="24">
        <f t="shared" si="15"/>
        <v>484.23413764477914</v>
      </c>
      <c r="G295" s="24">
        <f t="shared" si="16"/>
        <v>11.664038946124029</v>
      </c>
      <c r="H295" s="13">
        <f t="shared" si="17"/>
        <v>11642498.13</v>
      </c>
      <c r="J295" s="21"/>
      <c r="K295" s="21"/>
      <c r="L295" s="21"/>
    </row>
    <row r="296" spans="1:12" s="8" customFormat="1" ht="12.75">
      <c r="A296" s="11" t="s">
        <v>198</v>
      </c>
      <c r="B296" s="9" t="s">
        <v>199</v>
      </c>
      <c r="C296" s="32">
        <v>41721583.33</v>
      </c>
      <c r="D296" s="32">
        <v>108093300</v>
      </c>
      <c r="E296" s="32">
        <v>39569012.22</v>
      </c>
      <c r="F296" s="22">
        <f t="shared" si="15"/>
        <v>94.84062938605643</v>
      </c>
      <c r="G296" s="22">
        <f t="shared" si="16"/>
        <v>36.60635045835403</v>
      </c>
      <c r="H296" s="14">
        <f t="shared" si="17"/>
        <v>-2152571.1099999994</v>
      </c>
      <c r="J296" s="21"/>
      <c r="K296" s="21"/>
      <c r="L296" s="21"/>
    </row>
    <row r="297" spans="1:12" s="8" customFormat="1" ht="12.75">
      <c r="A297" s="12" t="s">
        <v>5</v>
      </c>
      <c r="B297" s="2" t="s">
        <v>6</v>
      </c>
      <c r="C297" s="33">
        <v>39943636.49</v>
      </c>
      <c r="D297" s="33">
        <v>101270430</v>
      </c>
      <c r="E297" s="33">
        <v>37854515.86</v>
      </c>
      <c r="F297" s="24">
        <f t="shared" si="15"/>
        <v>94.76982865462683</v>
      </c>
      <c r="G297" s="24">
        <f t="shared" si="16"/>
        <v>37.3796337785867</v>
      </c>
      <c r="H297" s="13">
        <f t="shared" si="17"/>
        <v>-2089120.6300000027</v>
      </c>
      <c r="J297" s="21"/>
      <c r="K297" s="21"/>
      <c r="L297" s="21"/>
    </row>
    <row r="298" spans="1:12" s="8" customFormat="1" ht="12.75">
      <c r="A298" s="12" t="s">
        <v>7</v>
      </c>
      <c r="B298" s="2" t="s">
        <v>8</v>
      </c>
      <c r="C298" s="33">
        <v>1777946.84</v>
      </c>
      <c r="D298" s="33">
        <v>6822870</v>
      </c>
      <c r="E298" s="33">
        <v>1714496.36</v>
      </c>
      <c r="F298" s="24">
        <f>IF(C298=0,"x",E298/C298*100)</f>
        <v>96.4312498792146</v>
      </c>
      <c r="G298" s="24">
        <f>IF(D298=0,"x",E298/D298*100)</f>
        <v>25.128668141119505</v>
      </c>
      <c r="H298" s="13">
        <f>+E298-C298</f>
        <v>-63450.47999999998</v>
      </c>
      <c r="J298" s="21"/>
      <c r="K298" s="21"/>
      <c r="L298" s="21"/>
    </row>
    <row r="299" spans="1:12" s="8" customFormat="1" ht="12.75">
      <c r="A299" s="11" t="s">
        <v>371</v>
      </c>
      <c r="B299" s="9" t="s">
        <v>378</v>
      </c>
      <c r="C299" s="32">
        <v>3267057.09</v>
      </c>
      <c r="D299" s="32">
        <v>12495718</v>
      </c>
      <c r="E299" s="32">
        <v>4241817.74</v>
      </c>
      <c r="F299" s="22">
        <f>IF(C299=0,"x",E299/C299*100)</f>
        <v>129.8360458096556</v>
      </c>
      <c r="G299" s="22">
        <f>IF(D299=0,"x",E299/D299*100)</f>
        <v>33.94617052017339</v>
      </c>
      <c r="H299" s="14">
        <f>+E299-C299</f>
        <v>974760.6500000004</v>
      </c>
      <c r="J299" s="21"/>
      <c r="K299" s="21"/>
      <c r="L299" s="21"/>
    </row>
    <row r="300" spans="1:12" s="8" customFormat="1" ht="12.75">
      <c r="A300" s="12" t="s">
        <v>5</v>
      </c>
      <c r="B300" s="2" t="s">
        <v>6</v>
      </c>
      <c r="C300" s="33">
        <v>3171807.09</v>
      </c>
      <c r="D300" s="33">
        <v>12346938</v>
      </c>
      <c r="E300" s="33">
        <v>4176107.29</v>
      </c>
      <c r="F300" s="24">
        <f>IF(C300=0,"x",E300/C300*100)</f>
        <v>131.6633443177025</v>
      </c>
      <c r="G300" s="24">
        <f>IF(D300=0,"x",E300/D300*100)</f>
        <v>33.823019845082236</v>
      </c>
      <c r="H300" s="13">
        <f>+E300-C300</f>
        <v>1004300.2000000002</v>
      </c>
      <c r="J300" s="21"/>
      <c r="K300" s="21"/>
      <c r="L300" s="21"/>
    </row>
    <row r="301" spans="1:12" s="8" customFormat="1" ht="12.75">
      <c r="A301" s="12" t="s">
        <v>7</v>
      </c>
      <c r="B301" s="2" t="s">
        <v>8</v>
      </c>
      <c r="C301" s="33">
        <v>95250</v>
      </c>
      <c r="D301" s="33">
        <v>148780</v>
      </c>
      <c r="E301" s="33">
        <v>65710.45</v>
      </c>
      <c r="F301" s="24">
        <f t="shared" si="15"/>
        <v>68.98734908136483</v>
      </c>
      <c r="G301" s="24">
        <f t="shared" si="16"/>
        <v>44.16618497109827</v>
      </c>
      <c r="H301" s="13">
        <f t="shared" si="17"/>
        <v>-29539.550000000003</v>
      </c>
      <c r="J301" s="21"/>
      <c r="K301" s="21"/>
      <c r="L301" s="21"/>
    </row>
    <row r="302" spans="1:15" s="8" customFormat="1" ht="12.75">
      <c r="A302" s="10" t="s">
        <v>200</v>
      </c>
      <c r="B302" s="7" t="s">
        <v>201</v>
      </c>
      <c r="C302" s="32">
        <v>5266481526.54</v>
      </c>
      <c r="D302" s="32">
        <v>13091500470</v>
      </c>
      <c r="E302" s="32">
        <v>5104312695.4</v>
      </c>
      <c r="F302" s="22">
        <f t="shared" si="15"/>
        <v>96.920736732432</v>
      </c>
      <c r="G302" s="22">
        <f t="shared" si="16"/>
        <v>38.98951619103444</v>
      </c>
      <c r="H302" s="14">
        <f t="shared" si="17"/>
        <v>-162168831.14000034</v>
      </c>
      <c r="J302" s="21"/>
      <c r="K302" s="21"/>
      <c r="L302" s="21"/>
      <c r="M302" s="21"/>
      <c r="N302" s="21"/>
      <c r="O302" s="21"/>
    </row>
    <row r="303" spans="1:12" s="8" customFormat="1" ht="12.75">
      <c r="A303" s="11" t="s">
        <v>202</v>
      </c>
      <c r="B303" s="9" t="s">
        <v>203</v>
      </c>
      <c r="C303" s="32">
        <v>3670151189.85</v>
      </c>
      <c r="D303" s="32">
        <v>8641908793</v>
      </c>
      <c r="E303" s="32">
        <v>3643231088.12</v>
      </c>
      <c r="F303" s="22">
        <f t="shared" si="15"/>
        <v>99.26651245854806</v>
      </c>
      <c r="G303" s="22">
        <f t="shared" si="16"/>
        <v>42.15771278529391</v>
      </c>
      <c r="H303" s="14">
        <f t="shared" si="17"/>
        <v>-26920101.73000002</v>
      </c>
      <c r="J303" s="21"/>
      <c r="K303" s="21"/>
      <c r="L303" s="21"/>
    </row>
    <row r="304" spans="1:12" s="8" customFormat="1" ht="12.75">
      <c r="A304" s="12" t="s">
        <v>5</v>
      </c>
      <c r="B304" s="2" t="s">
        <v>6</v>
      </c>
      <c r="C304" s="33">
        <v>3588999120.82</v>
      </c>
      <c r="D304" s="33">
        <v>8403605198</v>
      </c>
      <c r="E304" s="33">
        <v>3547040779.74</v>
      </c>
      <c r="F304" s="24">
        <f t="shared" si="15"/>
        <v>98.83091804518432</v>
      </c>
      <c r="G304" s="24">
        <f t="shared" si="16"/>
        <v>42.20856044717773</v>
      </c>
      <c r="H304" s="13">
        <f t="shared" si="17"/>
        <v>-41958341.0800004</v>
      </c>
      <c r="J304" s="21"/>
      <c r="K304" s="21"/>
      <c r="L304" s="21"/>
    </row>
    <row r="305" spans="1:12" s="8" customFormat="1" ht="12.75">
      <c r="A305" s="12" t="s">
        <v>7</v>
      </c>
      <c r="B305" s="2" t="s">
        <v>8</v>
      </c>
      <c r="C305" s="33">
        <v>81152069.03</v>
      </c>
      <c r="D305" s="33">
        <v>238303595</v>
      </c>
      <c r="E305" s="33">
        <v>96190308.38</v>
      </c>
      <c r="F305" s="24">
        <f t="shared" si="15"/>
        <v>118.53093769481184</v>
      </c>
      <c r="G305" s="24">
        <f t="shared" si="16"/>
        <v>40.36460649282274</v>
      </c>
      <c r="H305" s="13">
        <f t="shared" si="17"/>
        <v>15038239.349999994</v>
      </c>
      <c r="J305" s="21"/>
      <c r="K305" s="21"/>
      <c r="L305" s="21"/>
    </row>
    <row r="306" spans="1:12" s="8" customFormat="1" ht="12.75">
      <c r="A306" s="11" t="s">
        <v>204</v>
      </c>
      <c r="B306" s="9" t="s">
        <v>205</v>
      </c>
      <c r="C306" s="32">
        <v>1299172732.82</v>
      </c>
      <c r="D306" s="32">
        <v>3550706325</v>
      </c>
      <c r="E306" s="32">
        <v>1207514030</v>
      </c>
      <c r="F306" s="22">
        <f t="shared" si="15"/>
        <v>92.94484093573574</v>
      </c>
      <c r="G306" s="22">
        <f t="shared" si="16"/>
        <v>34.007713380801775</v>
      </c>
      <c r="H306" s="14">
        <f t="shared" si="17"/>
        <v>-91658702.81999993</v>
      </c>
      <c r="J306" s="21"/>
      <c r="K306" s="21"/>
      <c r="L306" s="21"/>
    </row>
    <row r="307" spans="1:12" s="8" customFormat="1" ht="12.75">
      <c r="A307" s="12" t="s">
        <v>5</v>
      </c>
      <c r="B307" s="2" t="s">
        <v>6</v>
      </c>
      <c r="C307" s="33">
        <v>1263001404.72</v>
      </c>
      <c r="D307" s="33">
        <v>3519971325</v>
      </c>
      <c r="E307" s="33">
        <v>1197151645.88</v>
      </c>
      <c r="F307" s="24">
        <f t="shared" si="15"/>
        <v>94.7862481709117</v>
      </c>
      <c r="G307" s="24">
        <f t="shared" si="16"/>
        <v>34.01026699784266</v>
      </c>
      <c r="H307" s="13">
        <f t="shared" si="17"/>
        <v>-65849758.839999914</v>
      </c>
      <c r="J307" s="21"/>
      <c r="K307" s="21"/>
      <c r="L307" s="21"/>
    </row>
    <row r="308" spans="1:12" s="8" customFormat="1" ht="12.75">
      <c r="A308" s="12" t="s">
        <v>7</v>
      </c>
      <c r="B308" s="2" t="s">
        <v>8</v>
      </c>
      <c r="C308" s="33">
        <v>36171328.1</v>
      </c>
      <c r="D308" s="33">
        <v>30735000</v>
      </c>
      <c r="E308" s="33">
        <v>10362384.12</v>
      </c>
      <c r="F308" s="24">
        <f t="shared" si="15"/>
        <v>28.648060948583193</v>
      </c>
      <c r="G308" s="24">
        <f t="shared" si="16"/>
        <v>33.71525661298194</v>
      </c>
      <c r="H308" s="13">
        <f t="shared" si="17"/>
        <v>-25808943.980000004</v>
      </c>
      <c r="J308" s="21"/>
      <c r="K308" s="21"/>
      <c r="L308" s="21"/>
    </row>
    <row r="309" spans="1:12" s="8" customFormat="1" ht="12.75">
      <c r="A309" s="11" t="s">
        <v>206</v>
      </c>
      <c r="B309" s="9" t="s">
        <v>207</v>
      </c>
      <c r="C309" s="32">
        <v>142415279.1</v>
      </c>
      <c r="D309" s="32">
        <v>458038787</v>
      </c>
      <c r="E309" s="32">
        <v>128163027.91</v>
      </c>
      <c r="F309" s="22">
        <f t="shared" si="15"/>
        <v>89.99247041464388</v>
      </c>
      <c r="G309" s="22">
        <f t="shared" si="16"/>
        <v>27.980824233123297</v>
      </c>
      <c r="H309" s="14">
        <f t="shared" si="17"/>
        <v>-14252251.189999998</v>
      </c>
      <c r="J309" s="21"/>
      <c r="K309" s="21"/>
      <c r="L309" s="21"/>
    </row>
    <row r="310" spans="1:12" s="8" customFormat="1" ht="12.75">
      <c r="A310" s="12" t="s">
        <v>5</v>
      </c>
      <c r="B310" s="2" t="s">
        <v>6</v>
      </c>
      <c r="C310" s="33">
        <v>141813976.6</v>
      </c>
      <c r="D310" s="33">
        <v>428131730</v>
      </c>
      <c r="E310" s="33">
        <v>128163027.91</v>
      </c>
      <c r="F310" s="24">
        <f t="shared" si="15"/>
        <v>90.3740456213961</v>
      </c>
      <c r="G310" s="24">
        <f t="shared" si="16"/>
        <v>29.935419154754072</v>
      </c>
      <c r="H310" s="13">
        <f t="shared" si="17"/>
        <v>-13650948.689999998</v>
      </c>
      <c r="J310" s="21"/>
      <c r="K310" s="21"/>
      <c r="L310" s="21"/>
    </row>
    <row r="311" spans="1:12" s="8" customFormat="1" ht="12.75">
      <c r="A311" s="12" t="s">
        <v>7</v>
      </c>
      <c r="B311" s="2" t="s">
        <v>8</v>
      </c>
      <c r="C311" s="33">
        <v>601302.5</v>
      </c>
      <c r="D311" s="33">
        <v>29907057</v>
      </c>
      <c r="E311" s="33"/>
      <c r="F311" s="24">
        <f t="shared" si="15"/>
        <v>0</v>
      </c>
      <c r="G311" s="24">
        <f t="shared" si="16"/>
        <v>0</v>
      </c>
      <c r="H311" s="13">
        <f t="shared" si="17"/>
        <v>-601302.5</v>
      </c>
      <c r="J311" s="21"/>
      <c r="K311" s="21"/>
      <c r="L311" s="21"/>
    </row>
    <row r="312" spans="1:12" s="8" customFormat="1" ht="12.75">
      <c r="A312" s="11" t="s">
        <v>208</v>
      </c>
      <c r="B312" s="9" t="s">
        <v>209</v>
      </c>
      <c r="C312" s="32">
        <v>3301129.08</v>
      </c>
      <c r="D312" s="32">
        <v>0</v>
      </c>
      <c r="E312" s="32"/>
      <c r="F312" s="22">
        <f t="shared" si="15"/>
        <v>0</v>
      </c>
      <c r="G312" s="22" t="str">
        <f t="shared" si="16"/>
        <v>x</v>
      </c>
      <c r="H312" s="14">
        <f t="shared" si="17"/>
        <v>-3301129.08</v>
      </c>
      <c r="J312" s="21"/>
      <c r="K312" s="21"/>
      <c r="L312" s="21"/>
    </row>
    <row r="313" spans="1:12" s="8" customFormat="1" ht="12.75">
      <c r="A313" s="12" t="s">
        <v>5</v>
      </c>
      <c r="B313" s="2" t="s">
        <v>6</v>
      </c>
      <c r="C313" s="33">
        <v>3301129.08</v>
      </c>
      <c r="D313" s="33">
        <v>0</v>
      </c>
      <c r="E313" s="33"/>
      <c r="F313" s="24">
        <f t="shared" si="15"/>
        <v>0</v>
      </c>
      <c r="G313" s="24" t="str">
        <f t="shared" si="16"/>
        <v>x</v>
      </c>
      <c r="H313" s="13">
        <f t="shared" si="17"/>
        <v>-3301129.08</v>
      </c>
      <c r="J313" s="21"/>
      <c r="K313" s="21"/>
      <c r="L313" s="21"/>
    </row>
    <row r="314" spans="1:12" s="8" customFormat="1" ht="12.75">
      <c r="A314" s="11" t="s">
        <v>210</v>
      </c>
      <c r="B314" s="9" t="s">
        <v>211</v>
      </c>
      <c r="C314" s="32">
        <v>5789397.82</v>
      </c>
      <c r="D314" s="32">
        <v>15489248</v>
      </c>
      <c r="E314" s="32">
        <v>5912176.25</v>
      </c>
      <c r="F314" s="22">
        <f t="shared" si="15"/>
        <v>102.12074612623528</v>
      </c>
      <c r="G314" s="22">
        <f t="shared" si="16"/>
        <v>38.169549935542385</v>
      </c>
      <c r="H314" s="14">
        <f t="shared" si="17"/>
        <v>122778.4299999997</v>
      </c>
      <c r="J314" s="21"/>
      <c r="K314" s="21"/>
      <c r="L314" s="21"/>
    </row>
    <row r="315" spans="1:12" s="8" customFormat="1" ht="12.75">
      <c r="A315" s="12" t="s">
        <v>5</v>
      </c>
      <c r="B315" s="2" t="s">
        <v>6</v>
      </c>
      <c r="C315" s="33">
        <v>5770515.59</v>
      </c>
      <c r="D315" s="33">
        <v>15447901</v>
      </c>
      <c r="E315" s="33">
        <v>5900344.25</v>
      </c>
      <c r="F315" s="24">
        <f t="shared" si="15"/>
        <v>102.24986239054594</v>
      </c>
      <c r="G315" s="24">
        <f t="shared" si="16"/>
        <v>38.1951195181792</v>
      </c>
      <c r="H315" s="13">
        <f t="shared" si="17"/>
        <v>129828.66000000015</v>
      </c>
      <c r="J315" s="21"/>
      <c r="K315" s="21"/>
      <c r="L315" s="21"/>
    </row>
    <row r="316" spans="1:12" s="8" customFormat="1" ht="12.75">
      <c r="A316" s="12" t="s">
        <v>7</v>
      </c>
      <c r="B316" s="2" t="s">
        <v>8</v>
      </c>
      <c r="C316" s="33">
        <v>18882.23</v>
      </c>
      <c r="D316" s="33">
        <v>41347</v>
      </c>
      <c r="E316" s="33">
        <v>11832</v>
      </c>
      <c r="F316" s="24">
        <f t="shared" si="15"/>
        <v>62.66209022980866</v>
      </c>
      <c r="G316" s="24">
        <f t="shared" si="16"/>
        <v>28.616344595738507</v>
      </c>
      <c r="H316" s="13">
        <f t="shared" si="17"/>
        <v>-7050.23</v>
      </c>
      <c r="J316" s="21"/>
      <c r="K316" s="21"/>
      <c r="L316" s="21"/>
    </row>
    <row r="317" spans="1:12" s="8" customFormat="1" ht="12.75">
      <c r="A317" s="11" t="s">
        <v>212</v>
      </c>
      <c r="B317" s="9" t="s">
        <v>213</v>
      </c>
      <c r="C317" s="32">
        <v>21492288.68</v>
      </c>
      <c r="D317" s="32">
        <v>45228639</v>
      </c>
      <c r="E317" s="32">
        <v>18506916.15</v>
      </c>
      <c r="F317" s="22">
        <f t="shared" si="15"/>
        <v>86.10956434445211</v>
      </c>
      <c r="G317" s="22">
        <f t="shared" si="16"/>
        <v>40.91857849182682</v>
      </c>
      <c r="H317" s="14">
        <f t="shared" si="17"/>
        <v>-2985372.530000001</v>
      </c>
      <c r="J317" s="21"/>
      <c r="K317" s="21"/>
      <c r="L317" s="21"/>
    </row>
    <row r="318" spans="1:12" s="8" customFormat="1" ht="12.75">
      <c r="A318" s="12" t="s">
        <v>5</v>
      </c>
      <c r="B318" s="2" t="s">
        <v>6</v>
      </c>
      <c r="C318" s="33">
        <v>21213566.38</v>
      </c>
      <c r="D318" s="33">
        <v>45228639</v>
      </c>
      <c r="E318" s="33">
        <v>18506916.15</v>
      </c>
      <c r="F318" s="24">
        <f t="shared" si="15"/>
        <v>87.24094675305605</v>
      </c>
      <c r="G318" s="24">
        <f t="shared" si="16"/>
        <v>40.91857849182682</v>
      </c>
      <c r="H318" s="13">
        <f t="shared" si="17"/>
        <v>-2706650.2300000004</v>
      </c>
      <c r="J318" s="21"/>
      <c r="K318" s="21"/>
      <c r="L318" s="21"/>
    </row>
    <row r="319" spans="1:12" s="8" customFormat="1" ht="12.75">
      <c r="A319" s="12" t="s">
        <v>7</v>
      </c>
      <c r="B319" s="2" t="s">
        <v>8</v>
      </c>
      <c r="C319" s="33">
        <v>278722.3</v>
      </c>
      <c r="D319" s="33">
        <v>0</v>
      </c>
      <c r="E319" s="33"/>
      <c r="F319" s="24"/>
      <c r="G319" s="24"/>
      <c r="H319" s="13"/>
      <c r="J319" s="21"/>
      <c r="K319" s="21"/>
      <c r="L319" s="21"/>
    </row>
    <row r="320" spans="1:12" s="8" customFormat="1" ht="12.75">
      <c r="A320" s="11" t="s">
        <v>214</v>
      </c>
      <c r="B320" s="9" t="s">
        <v>215</v>
      </c>
      <c r="C320" s="32">
        <v>34820203.13</v>
      </c>
      <c r="D320" s="32">
        <v>85974086</v>
      </c>
      <c r="E320" s="32">
        <v>31963682.37</v>
      </c>
      <c r="F320" s="22">
        <f t="shared" si="15"/>
        <v>91.79636962675008</v>
      </c>
      <c r="G320" s="22">
        <f t="shared" si="16"/>
        <v>37.17827528867245</v>
      </c>
      <c r="H320" s="14">
        <f t="shared" si="17"/>
        <v>-2856520.7600000016</v>
      </c>
      <c r="J320" s="21"/>
      <c r="K320" s="21"/>
      <c r="L320" s="21"/>
    </row>
    <row r="321" spans="1:12" s="8" customFormat="1" ht="12.75">
      <c r="A321" s="12" t="s">
        <v>5</v>
      </c>
      <c r="B321" s="2" t="s">
        <v>6</v>
      </c>
      <c r="C321" s="33">
        <v>27262225.46</v>
      </c>
      <c r="D321" s="33">
        <v>68532564</v>
      </c>
      <c r="E321" s="33">
        <v>30508151.14</v>
      </c>
      <c r="F321" s="24">
        <f t="shared" si="15"/>
        <v>111.90631221490897</v>
      </c>
      <c r="G321" s="24">
        <f t="shared" si="16"/>
        <v>44.516284462959824</v>
      </c>
      <c r="H321" s="13">
        <f t="shared" si="17"/>
        <v>3245925.6799999997</v>
      </c>
      <c r="J321" s="21"/>
      <c r="K321" s="21"/>
      <c r="L321" s="21"/>
    </row>
    <row r="322" spans="1:12" s="8" customFormat="1" ht="12.75">
      <c r="A322" s="12" t="s">
        <v>7</v>
      </c>
      <c r="B322" s="2" t="s">
        <v>8</v>
      </c>
      <c r="C322" s="33">
        <v>7557977.67</v>
      </c>
      <c r="D322" s="33">
        <v>17441522</v>
      </c>
      <c r="E322" s="33">
        <v>1455531.23</v>
      </c>
      <c r="F322" s="24">
        <f t="shared" si="15"/>
        <v>19.25821024554575</v>
      </c>
      <c r="G322" s="24">
        <f t="shared" si="16"/>
        <v>8.345207660203048</v>
      </c>
      <c r="H322" s="13">
        <f t="shared" si="17"/>
        <v>-6102446.4399999995</v>
      </c>
      <c r="J322" s="21"/>
      <c r="K322" s="21"/>
      <c r="L322" s="21"/>
    </row>
    <row r="323" spans="1:12" s="8" customFormat="1" ht="12.75">
      <c r="A323" s="11" t="s">
        <v>216</v>
      </c>
      <c r="B323" s="9" t="s">
        <v>217</v>
      </c>
      <c r="C323" s="32">
        <v>9812923.13</v>
      </c>
      <c r="D323" s="32">
        <v>21559065</v>
      </c>
      <c r="E323" s="32">
        <v>8951174.28</v>
      </c>
      <c r="F323" s="22">
        <f t="shared" si="15"/>
        <v>91.21822479822073</v>
      </c>
      <c r="G323" s="22">
        <f t="shared" si="16"/>
        <v>41.51930651909069</v>
      </c>
      <c r="H323" s="14">
        <f t="shared" si="17"/>
        <v>-861748.8500000015</v>
      </c>
      <c r="J323" s="21"/>
      <c r="K323" s="21"/>
      <c r="L323" s="21"/>
    </row>
    <row r="324" spans="1:12" s="8" customFormat="1" ht="12.75">
      <c r="A324" s="12" t="s">
        <v>5</v>
      </c>
      <c r="B324" s="2" t="s">
        <v>6</v>
      </c>
      <c r="C324" s="33">
        <v>9812923.13</v>
      </c>
      <c r="D324" s="33">
        <v>21559065</v>
      </c>
      <c r="E324" s="33">
        <v>8951174.28</v>
      </c>
      <c r="F324" s="24">
        <f t="shared" si="15"/>
        <v>91.21822479822073</v>
      </c>
      <c r="G324" s="24">
        <f t="shared" si="16"/>
        <v>41.51930651909069</v>
      </c>
      <c r="H324" s="13">
        <f t="shared" si="17"/>
        <v>-861748.8500000015</v>
      </c>
      <c r="J324" s="21"/>
      <c r="K324" s="21"/>
      <c r="L324" s="21"/>
    </row>
    <row r="325" spans="1:12" s="8" customFormat="1" ht="12.75">
      <c r="A325" s="11" t="s">
        <v>218</v>
      </c>
      <c r="B325" s="9" t="s">
        <v>219</v>
      </c>
      <c r="C325" s="32">
        <v>11332232.23</v>
      </c>
      <c r="D325" s="32">
        <v>36369661</v>
      </c>
      <c r="E325" s="32">
        <v>10014487.69</v>
      </c>
      <c r="F325" s="22">
        <f t="shared" si="15"/>
        <v>88.37171253416855</v>
      </c>
      <c r="G325" s="22">
        <f t="shared" si="16"/>
        <v>27.535279171285097</v>
      </c>
      <c r="H325" s="14">
        <f t="shared" si="17"/>
        <v>-1317744.540000001</v>
      </c>
      <c r="J325" s="21"/>
      <c r="K325" s="21"/>
      <c r="L325" s="21"/>
    </row>
    <row r="326" spans="1:12" s="8" customFormat="1" ht="12.75">
      <c r="A326" s="12" t="s">
        <v>5</v>
      </c>
      <c r="B326" s="2" t="s">
        <v>6</v>
      </c>
      <c r="C326" s="33">
        <v>10473163.45</v>
      </c>
      <c r="D326" s="33">
        <v>29286303</v>
      </c>
      <c r="E326" s="33">
        <v>9998812.69</v>
      </c>
      <c r="F326" s="24">
        <f t="shared" si="15"/>
        <v>95.47079769866478</v>
      </c>
      <c r="G326" s="24">
        <f t="shared" si="16"/>
        <v>34.141600904695956</v>
      </c>
      <c r="H326" s="13">
        <f t="shared" si="17"/>
        <v>-474350.7599999998</v>
      </c>
      <c r="J326" s="21"/>
      <c r="K326" s="21"/>
      <c r="L326" s="21"/>
    </row>
    <row r="327" spans="1:12" s="8" customFormat="1" ht="12.75">
      <c r="A327" s="12" t="s">
        <v>7</v>
      </c>
      <c r="B327" s="2" t="s">
        <v>8</v>
      </c>
      <c r="C327" s="33">
        <v>859068.78</v>
      </c>
      <c r="D327" s="33">
        <v>7083358</v>
      </c>
      <c r="E327" s="33">
        <v>15675</v>
      </c>
      <c r="F327" s="24">
        <f t="shared" si="15"/>
        <v>1.8246501752746735</v>
      </c>
      <c r="G327" s="24">
        <f t="shared" si="16"/>
        <v>0.22129334702552095</v>
      </c>
      <c r="H327" s="13">
        <f t="shared" si="17"/>
        <v>-843393.78</v>
      </c>
      <c r="J327" s="21"/>
      <c r="K327" s="21"/>
      <c r="L327" s="21"/>
    </row>
    <row r="328" spans="1:12" s="8" customFormat="1" ht="12.75">
      <c r="A328" s="11" t="s">
        <v>220</v>
      </c>
      <c r="B328" s="9" t="s">
        <v>221</v>
      </c>
      <c r="C328" s="32">
        <v>17761632.73</v>
      </c>
      <c r="D328" s="32">
        <v>31536174</v>
      </c>
      <c r="E328" s="32">
        <v>14575439.48</v>
      </c>
      <c r="F328" s="22">
        <f t="shared" si="15"/>
        <v>82.06137184326298</v>
      </c>
      <c r="G328" s="22">
        <f t="shared" si="16"/>
        <v>46.21816038939917</v>
      </c>
      <c r="H328" s="14">
        <f t="shared" si="17"/>
        <v>-3186193.25</v>
      </c>
      <c r="J328" s="21"/>
      <c r="K328" s="21"/>
      <c r="L328" s="21"/>
    </row>
    <row r="329" spans="1:12" s="8" customFormat="1" ht="12.75">
      <c r="A329" s="12" t="s">
        <v>5</v>
      </c>
      <c r="B329" s="2" t="s">
        <v>6</v>
      </c>
      <c r="C329" s="33">
        <v>17717270.85</v>
      </c>
      <c r="D329" s="33">
        <v>31475431</v>
      </c>
      <c r="E329" s="33">
        <v>14575439.48</v>
      </c>
      <c r="F329" s="24">
        <f t="shared" si="15"/>
        <v>82.26684348509579</v>
      </c>
      <c r="G329" s="24">
        <f t="shared" si="16"/>
        <v>46.307354711044304</v>
      </c>
      <c r="H329" s="13">
        <f t="shared" si="17"/>
        <v>-3141831.370000001</v>
      </c>
      <c r="J329" s="21"/>
      <c r="K329" s="21"/>
      <c r="L329" s="21"/>
    </row>
    <row r="330" spans="1:12" s="8" customFormat="1" ht="12.75">
      <c r="A330" s="12" t="s">
        <v>7</v>
      </c>
      <c r="B330" s="2" t="s">
        <v>8</v>
      </c>
      <c r="C330" s="33">
        <v>44361.88</v>
      </c>
      <c r="D330" s="33">
        <v>60743</v>
      </c>
      <c r="E330" s="33"/>
      <c r="F330" s="24">
        <f t="shared" si="15"/>
        <v>0</v>
      </c>
      <c r="G330" s="24">
        <f t="shared" si="16"/>
        <v>0</v>
      </c>
      <c r="H330" s="13">
        <f t="shared" si="17"/>
        <v>-44361.88</v>
      </c>
      <c r="J330" s="21"/>
      <c r="K330" s="21"/>
      <c r="L330" s="21"/>
    </row>
    <row r="331" spans="1:12" s="8" customFormat="1" ht="12.75">
      <c r="A331" s="11" t="s">
        <v>222</v>
      </c>
      <c r="B331" s="9" t="s">
        <v>223</v>
      </c>
      <c r="C331" s="32">
        <v>8537856.76</v>
      </c>
      <c r="D331" s="32">
        <v>16989039</v>
      </c>
      <c r="E331" s="32">
        <v>9724087.67</v>
      </c>
      <c r="F331" s="22">
        <f t="shared" si="15"/>
        <v>113.8937785365235</v>
      </c>
      <c r="G331" s="22">
        <f t="shared" si="16"/>
        <v>57.23742037439551</v>
      </c>
      <c r="H331" s="14">
        <f t="shared" si="17"/>
        <v>1186230.9100000001</v>
      </c>
      <c r="J331" s="21"/>
      <c r="K331" s="21"/>
      <c r="L331" s="21"/>
    </row>
    <row r="332" spans="1:12" s="8" customFormat="1" ht="12.75">
      <c r="A332" s="12" t="s">
        <v>5</v>
      </c>
      <c r="B332" s="2" t="s">
        <v>6</v>
      </c>
      <c r="C332" s="33">
        <v>8036391.37</v>
      </c>
      <c r="D332" s="33">
        <v>15784103</v>
      </c>
      <c r="E332" s="33">
        <v>8473273.57</v>
      </c>
      <c r="F332" s="24">
        <f t="shared" si="15"/>
        <v>105.43629820756229</v>
      </c>
      <c r="G332" s="24">
        <f t="shared" si="16"/>
        <v>53.6823256285137</v>
      </c>
      <c r="H332" s="13">
        <f t="shared" si="17"/>
        <v>436882.2000000002</v>
      </c>
      <c r="J332" s="21"/>
      <c r="K332" s="21"/>
      <c r="L332" s="21"/>
    </row>
    <row r="333" spans="1:12" s="8" customFormat="1" ht="12.75">
      <c r="A333" s="12" t="s">
        <v>7</v>
      </c>
      <c r="B333" s="2" t="s">
        <v>8</v>
      </c>
      <c r="C333" s="33">
        <v>501465.39</v>
      </c>
      <c r="D333" s="33">
        <v>1204936</v>
      </c>
      <c r="E333" s="33">
        <v>1250814.1</v>
      </c>
      <c r="F333" s="24">
        <f t="shared" si="15"/>
        <v>249.43179029763152</v>
      </c>
      <c r="G333" s="24">
        <f t="shared" si="16"/>
        <v>103.80751342809909</v>
      </c>
      <c r="H333" s="13">
        <f t="shared" si="17"/>
        <v>749348.7100000001</v>
      </c>
      <c r="J333" s="21"/>
      <c r="K333" s="21"/>
      <c r="L333" s="21"/>
    </row>
    <row r="334" spans="1:12" s="8" customFormat="1" ht="12.75">
      <c r="A334" s="11" t="s">
        <v>224</v>
      </c>
      <c r="B334" s="9" t="s">
        <v>225</v>
      </c>
      <c r="C334" s="32">
        <v>14571242.01</v>
      </c>
      <c r="D334" s="32">
        <v>37648760</v>
      </c>
      <c r="E334" s="32">
        <v>9461261.73</v>
      </c>
      <c r="F334" s="22">
        <f t="shared" si="15"/>
        <v>64.93105888644835</v>
      </c>
      <c r="G334" s="22">
        <f t="shared" si="16"/>
        <v>25.1303408930334</v>
      </c>
      <c r="H334" s="14">
        <f t="shared" si="17"/>
        <v>-5109980.279999999</v>
      </c>
      <c r="J334" s="21"/>
      <c r="K334" s="21"/>
      <c r="L334" s="21"/>
    </row>
    <row r="335" spans="1:12" s="8" customFormat="1" ht="12.75">
      <c r="A335" s="12" t="s">
        <v>5</v>
      </c>
      <c r="B335" s="2" t="s">
        <v>6</v>
      </c>
      <c r="C335" s="33">
        <v>14118499.52</v>
      </c>
      <c r="D335" s="33">
        <v>35295420</v>
      </c>
      <c r="E335" s="33">
        <v>9241173.47</v>
      </c>
      <c r="F335" s="24">
        <f t="shared" si="15"/>
        <v>65.45435977037877</v>
      </c>
      <c r="G335" s="24">
        <f t="shared" si="16"/>
        <v>26.18235870263054</v>
      </c>
      <c r="H335" s="13">
        <f t="shared" si="17"/>
        <v>-4877326.049999999</v>
      </c>
      <c r="J335" s="21"/>
      <c r="K335" s="21"/>
      <c r="L335" s="21"/>
    </row>
    <row r="336" spans="1:12" s="8" customFormat="1" ht="12.75">
      <c r="A336" s="12" t="s">
        <v>7</v>
      </c>
      <c r="B336" s="2" t="s">
        <v>8</v>
      </c>
      <c r="C336" s="33">
        <v>452742.49</v>
      </c>
      <c r="D336" s="33">
        <v>2353340</v>
      </c>
      <c r="E336" s="33">
        <v>220088.26</v>
      </c>
      <c r="F336" s="24">
        <f t="shared" si="15"/>
        <v>48.61223871432964</v>
      </c>
      <c r="G336" s="24">
        <f t="shared" si="16"/>
        <v>9.352165857887089</v>
      </c>
      <c r="H336" s="13">
        <f t="shared" si="17"/>
        <v>-232654.22999999998</v>
      </c>
      <c r="J336" s="21"/>
      <c r="K336" s="21"/>
      <c r="L336" s="21"/>
    </row>
    <row r="337" spans="1:12" s="8" customFormat="1" ht="12.75">
      <c r="A337" s="11" t="s">
        <v>226</v>
      </c>
      <c r="B337" s="9" t="s">
        <v>227</v>
      </c>
      <c r="C337" s="32">
        <v>19104113.32</v>
      </c>
      <c r="D337" s="32">
        <v>133369712</v>
      </c>
      <c r="E337" s="32">
        <v>8393160.38</v>
      </c>
      <c r="F337" s="22">
        <f t="shared" si="15"/>
        <v>43.93378661135371</v>
      </c>
      <c r="G337" s="22">
        <f t="shared" si="16"/>
        <v>6.293153261064252</v>
      </c>
      <c r="H337" s="14">
        <f t="shared" si="17"/>
        <v>-10710952.94</v>
      </c>
      <c r="J337" s="21"/>
      <c r="K337" s="21"/>
      <c r="L337" s="21"/>
    </row>
    <row r="338" spans="1:12" s="8" customFormat="1" ht="12.75">
      <c r="A338" s="12" t="s">
        <v>5</v>
      </c>
      <c r="B338" s="2" t="s">
        <v>6</v>
      </c>
      <c r="C338" s="33">
        <v>19025459.72</v>
      </c>
      <c r="D338" s="33">
        <v>132810212</v>
      </c>
      <c r="E338" s="33">
        <v>8363786.65</v>
      </c>
      <c r="F338" s="24">
        <f t="shared" si="15"/>
        <v>43.961022614385485</v>
      </c>
      <c r="G338" s="24">
        <f t="shared" si="16"/>
        <v>6.297547849709027</v>
      </c>
      <c r="H338" s="13">
        <f t="shared" si="17"/>
        <v>-10661673.069999998</v>
      </c>
      <c r="J338" s="21"/>
      <c r="K338" s="21"/>
      <c r="L338" s="21"/>
    </row>
    <row r="339" spans="1:12" s="8" customFormat="1" ht="12.75">
      <c r="A339" s="12" t="s">
        <v>7</v>
      </c>
      <c r="B339" s="2" t="s">
        <v>8</v>
      </c>
      <c r="C339" s="33">
        <v>78653.6</v>
      </c>
      <c r="D339" s="33">
        <v>559500</v>
      </c>
      <c r="E339" s="33">
        <v>29373.73</v>
      </c>
      <c r="F339" s="24">
        <f t="shared" si="15"/>
        <v>37.34569047062054</v>
      </c>
      <c r="G339" s="24">
        <f t="shared" si="16"/>
        <v>5.249996425379804</v>
      </c>
      <c r="H339" s="13">
        <f t="shared" si="17"/>
        <v>-49279.87000000001</v>
      </c>
      <c r="J339" s="21"/>
      <c r="K339" s="21"/>
      <c r="L339" s="21"/>
    </row>
    <row r="340" spans="1:12" s="8" customFormat="1" ht="12.75">
      <c r="A340" s="11" t="s">
        <v>228</v>
      </c>
      <c r="B340" s="9" t="s">
        <v>229</v>
      </c>
      <c r="C340" s="32">
        <v>656090.96</v>
      </c>
      <c r="D340" s="32">
        <v>1614494</v>
      </c>
      <c r="E340" s="32">
        <v>611046.08</v>
      </c>
      <c r="F340" s="22">
        <f t="shared" si="15"/>
        <v>93.1343544193933</v>
      </c>
      <c r="G340" s="22">
        <f t="shared" si="16"/>
        <v>37.84752869939435</v>
      </c>
      <c r="H340" s="14">
        <f t="shared" si="17"/>
        <v>-45044.880000000005</v>
      </c>
      <c r="J340" s="21"/>
      <c r="K340" s="21"/>
      <c r="L340" s="21"/>
    </row>
    <row r="341" spans="1:12" s="8" customFormat="1" ht="12.75">
      <c r="A341" s="12" t="s">
        <v>5</v>
      </c>
      <c r="B341" s="2" t="s">
        <v>6</v>
      </c>
      <c r="C341" s="33">
        <v>656090.96</v>
      </c>
      <c r="D341" s="33">
        <v>1486703</v>
      </c>
      <c r="E341" s="33">
        <v>611046.08</v>
      </c>
      <c r="F341" s="24">
        <f t="shared" si="15"/>
        <v>93.1343544193933</v>
      </c>
      <c r="G341" s="24">
        <f t="shared" si="16"/>
        <v>41.10074977988206</v>
      </c>
      <c r="H341" s="13">
        <f t="shared" si="17"/>
        <v>-45044.880000000005</v>
      </c>
      <c r="J341" s="21"/>
      <c r="K341" s="21"/>
      <c r="L341" s="21"/>
    </row>
    <row r="342" spans="1:12" s="8" customFormat="1" ht="12.75">
      <c r="A342" s="12" t="s">
        <v>7</v>
      </c>
      <c r="B342" s="2" t="s">
        <v>8</v>
      </c>
      <c r="C342" s="33"/>
      <c r="D342" s="33">
        <v>127791</v>
      </c>
      <c r="E342" s="33"/>
      <c r="F342" s="24" t="str">
        <f t="shared" si="15"/>
        <v>x</v>
      </c>
      <c r="G342" s="24">
        <f t="shared" si="16"/>
        <v>0</v>
      </c>
      <c r="H342" s="13">
        <f t="shared" si="17"/>
        <v>0</v>
      </c>
      <c r="J342" s="21"/>
      <c r="K342" s="21"/>
      <c r="L342" s="21"/>
    </row>
    <row r="343" spans="1:12" s="8" customFormat="1" ht="12.75">
      <c r="A343" s="11" t="s">
        <v>230</v>
      </c>
      <c r="B343" s="9" t="s">
        <v>231</v>
      </c>
      <c r="C343" s="32">
        <v>7563214.92</v>
      </c>
      <c r="D343" s="32">
        <v>15067687</v>
      </c>
      <c r="E343" s="32">
        <v>7291117.29</v>
      </c>
      <c r="F343" s="22">
        <f>IF(C343=0,"x",E343/C343*100)</f>
        <v>96.40235491284969</v>
      </c>
      <c r="G343" s="22">
        <f>IF(D343=0,"x",E343/D343*100)</f>
        <v>48.389094424379806</v>
      </c>
      <c r="H343" s="14">
        <f>+E343-C343</f>
        <v>-272097.6299999999</v>
      </c>
      <c r="J343" s="21"/>
      <c r="K343" s="21"/>
      <c r="L343" s="21"/>
    </row>
    <row r="344" spans="1:12" s="8" customFormat="1" ht="12.75">
      <c r="A344" s="12" t="s">
        <v>5</v>
      </c>
      <c r="B344" s="2" t="s">
        <v>6</v>
      </c>
      <c r="C344" s="33">
        <v>7516338.32</v>
      </c>
      <c r="D344" s="33">
        <v>14900016</v>
      </c>
      <c r="E344" s="33">
        <v>7283420.89</v>
      </c>
      <c r="F344" s="24">
        <f t="shared" si="15"/>
        <v>96.90118485778856</v>
      </c>
      <c r="G344" s="24">
        <f t="shared" si="16"/>
        <v>48.88196690527044</v>
      </c>
      <c r="H344" s="13">
        <f t="shared" si="17"/>
        <v>-232917.43000000063</v>
      </c>
      <c r="J344" s="21"/>
      <c r="K344" s="21"/>
      <c r="L344" s="21"/>
    </row>
    <row r="345" spans="1:12" s="8" customFormat="1" ht="12.75">
      <c r="A345" s="12" t="s">
        <v>7</v>
      </c>
      <c r="B345" s="2" t="s">
        <v>8</v>
      </c>
      <c r="C345" s="33">
        <v>46876.6</v>
      </c>
      <c r="D345" s="33">
        <v>167671</v>
      </c>
      <c r="E345" s="33">
        <v>7696.4</v>
      </c>
      <c r="F345" s="24">
        <f t="shared" si="15"/>
        <v>16.41842625105063</v>
      </c>
      <c r="G345" s="24">
        <f t="shared" si="16"/>
        <v>4.590179577863792</v>
      </c>
      <c r="H345" s="13">
        <f t="shared" si="17"/>
        <v>-39180.2</v>
      </c>
      <c r="J345" s="21"/>
      <c r="K345" s="21"/>
      <c r="L345" s="21"/>
    </row>
    <row r="346" spans="1:15" s="8" customFormat="1" ht="12.75">
      <c r="A346" s="10" t="s">
        <v>232</v>
      </c>
      <c r="B346" s="7" t="s">
        <v>233</v>
      </c>
      <c r="C346" s="32">
        <v>16595273196.3</v>
      </c>
      <c r="D346" s="32">
        <v>41684382900</v>
      </c>
      <c r="E346" s="32">
        <v>17163714123.41</v>
      </c>
      <c r="F346" s="22">
        <f t="shared" si="15"/>
        <v>103.42531828422527</v>
      </c>
      <c r="G346" s="22">
        <f t="shared" si="16"/>
        <v>41.175406541546764</v>
      </c>
      <c r="H346" s="14">
        <f t="shared" si="17"/>
        <v>568440927.1100006</v>
      </c>
      <c r="J346" s="21"/>
      <c r="K346" s="21"/>
      <c r="L346" s="21"/>
      <c r="M346" s="21"/>
      <c r="N346" s="21"/>
      <c r="O346" s="21"/>
    </row>
    <row r="347" spans="1:12" s="8" customFormat="1" ht="12.75">
      <c r="A347" s="11" t="s">
        <v>234</v>
      </c>
      <c r="B347" s="9" t="s">
        <v>235</v>
      </c>
      <c r="C347" s="32">
        <v>35940535.46</v>
      </c>
      <c r="D347" s="32">
        <v>171511900</v>
      </c>
      <c r="E347" s="32">
        <v>51126339.59</v>
      </c>
      <c r="F347" s="22">
        <f t="shared" si="15"/>
        <v>142.25258175939263</v>
      </c>
      <c r="G347" s="22">
        <f t="shared" si="16"/>
        <v>29.809208334815253</v>
      </c>
      <c r="H347" s="14">
        <f t="shared" si="17"/>
        <v>15185804.130000003</v>
      </c>
      <c r="J347" s="21"/>
      <c r="K347" s="21"/>
      <c r="L347" s="21"/>
    </row>
    <row r="348" spans="1:12" s="8" customFormat="1" ht="12.75">
      <c r="A348" s="12" t="s">
        <v>5</v>
      </c>
      <c r="B348" s="2" t="s">
        <v>6</v>
      </c>
      <c r="C348" s="33">
        <v>34088320.67</v>
      </c>
      <c r="D348" s="33">
        <v>167687400</v>
      </c>
      <c r="E348" s="33">
        <v>51094724.8</v>
      </c>
      <c r="F348" s="24">
        <f aca="true" t="shared" si="18" ref="F348:F421">IF(C348=0,"x",E348/C348*100)</f>
        <v>149.88924005566156</v>
      </c>
      <c r="G348" s="24">
        <f aca="true" t="shared" si="19" ref="G348:G421">IF(D348=0,"x",E348/D348*100)</f>
        <v>30.470223045977214</v>
      </c>
      <c r="H348" s="13">
        <f aca="true" t="shared" si="20" ref="H348:H421">+E348-C348</f>
        <v>17006404.129999995</v>
      </c>
      <c r="J348" s="21"/>
      <c r="K348" s="21"/>
      <c r="L348" s="21"/>
    </row>
    <row r="349" spans="1:12" s="8" customFormat="1" ht="12.75">
      <c r="A349" s="12" t="s">
        <v>7</v>
      </c>
      <c r="B349" s="2" t="s">
        <v>8</v>
      </c>
      <c r="C349" s="33">
        <v>1852214.79</v>
      </c>
      <c r="D349" s="33">
        <v>3824500</v>
      </c>
      <c r="E349" s="33">
        <v>31614.79</v>
      </c>
      <c r="F349" s="24">
        <f t="shared" si="18"/>
        <v>1.7068641375010292</v>
      </c>
      <c r="G349" s="24">
        <f t="shared" si="19"/>
        <v>0.8266385148385409</v>
      </c>
      <c r="H349" s="13">
        <f t="shared" si="20"/>
        <v>-1820600</v>
      </c>
      <c r="J349" s="21"/>
      <c r="K349" s="21"/>
      <c r="L349" s="21"/>
    </row>
    <row r="350" spans="1:12" s="8" customFormat="1" ht="12.75">
      <c r="A350" s="11" t="s">
        <v>236</v>
      </c>
      <c r="B350" s="9" t="s">
        <v>237</v>
      </c>
      <c r="C350" s="32">
        <v>15364336168.36</v>
      </c>
      <c r="D350" s="32">
        <v>38388362330</v>
      </c>
      <c r="E350" s="32">
        <v>16009127337.19</v>
      </c>
      <c r="F350" s="22">
        <f t="shared" si="18"/>
        <v>104.19667443984875</v>
      </c>
      <c r="G350" s="22">
        <f t="shared" si="19"/>
        <v>41.70307448796553</v>
      </c>
      <c r="H350" s="14">
        <f t="shared" si="20"/>
        <v>644791168.8299999</v>
      </c>
      <c r="J350" s="21"/>
      <c r="K350" s="21"/>
      <c r="L350" s="21"/>
    </row>
    <row r="351" spans="1:12" s="8" customFormat="1" ht="12.75">
      <c r="A351" s="12" t="s">
        <v>5</v>
      </c>
      <c r="B351" s="2" t="s">
        <v>6</v>
      </c>
      <c r="C351" s="33">
        <v>15362669558.15</v>
      </c>
      <c r="D351" s="33">
        <v>38373815180</v>
      </c>
      <c r="E351" s="33">
        <v>16008033945.4</v>
      </c>
      <c r="F351" s="24">
        <f t="shared" si="18"/>
        <v>104.2008609558853</v>
      </c>
      <c r="G351" s="24">
        <f t="shared" si="19"/>
        <v>41.71603441125449</v>
      </c>
      <c r="H351" s="13">
        <f t="shared" si="20"/>
        <v>645364387.25</v>
      </c>
      <c r="J351" s="21"/>
      <c r="K351" s="21"/>
      <c r="L351" s="21"/>
    </row>
    <row r="352" spans="1:12" s="8" customFormat="1" ht="12.75">
      <c r="A352" s="12" t="s">
        <v>7</v>
      </c>
      <c r="B352" s="2" t="s">
        <v>8</v>
      </c>
      <c r="C352" s="33">
        <v>1666610.21</v>
      </c>
      <c r="D352" s="33">
        <v>14547150</v>
      </c>
      <c r="E352" s="33">
        <v>1093391.79</v>
      </c>
      <c r="F352" s="24">
        <f t="shared" si="18"/>
        <v>65.60572972848883</v>
      </c>
      <c r="G352" s="24">
        <f t="shared" si="19"/>
        <v>7.51619245006754</v>
      </c>
      <c r="H352" s="13">
        <f t="shared" si="20"/>
        <v>-573218.4199999999</v>
      </c>
      <c r="J352" s="21"/>
      <c r="K352" s="21"/>
      <c r="L352" s="21"/>
    </row>
    <row r="353" spans="1:12" s="8" customFormat="1" ht="12.75">
      <c r="A353" s="11" t="s">
        <v>238</v>
      </c>
      <c r="B353" s="9" t="s">
        <v>239</v>
      </c>
      <c r="C353" s="32">
        <v>1141982210.73</v>
      </c>
      <c r="D353" s="32">
        <v>2892335670</v>
      </c>
      <c r="E353" s="32">
        <v>1044829877.68</v>
      </c>
      <c r="F353" s="22">
        <f t="shared" si="18"/>
        <v>91.49265792959275</v>
      </c>
      <c r="G353" s="22">
        <f t="shared" si="19"/>
        <v>36.12408782691533</v>
      </c>
      <c r="H353" s="14">
        <f t="shared" si="20"/>
        <v>-97152333.05000007</v>
      </c>
      <c r="J353" s="21"/>
      <c r="K353" s="21"/>
      <c r="L353" s="21"/>
    </row>
    <row r="354" spans="1:12" s="8" customFormat="1" ht="12.75">
      <c r="A354" s="12" t="s">
        <v>5</v>
      </c>
      <c r="B354" s="2" t="s">
        <v>6</v>
      </c>
      <c r="C354" s="33">
        <v>1141750136.2</v>
      </c>
      <c r="D354" s="33">
        <v>2883514670</v>
      </c>
      <c r="E354" s="33">
        <v>1044629123.39</v>
      </c>
      <c r="F354" s="24">
        <f t="shared" si="18"/>
        <v>91.49367188750766</v>
      </c>
      <c r="G354" s="24">
        <f t="shared" si="19"/>
        <v>36.22763338984504</v>
      </c>
      <c r="H354" s="13">
        <f t="shared" si="20"/>
        <v>-97121012.81000006</v>
      </c>
      <c r="J354" s="21"/>
      <c r="K354" s="21"/>
      <c r="L354" s="21"/>
    </row>
    <row r="355" spans="1:12" s="8" customFormat="1" ht="12.75">
      <c r="A355" s="12" t="s">
        <v>7</v>
      </c>
      <c r="B355" s="2" t="s">
        <v>8</v>
      </c>
      <c r="C355" s="33">
        <v>232074.53</v>
      </c>
      <c r="D355" s="33">
        <v>8821000</v>
      </c>
      <c r="E355" s="33">
        <v>200754.29</v>
      </c>
      <c r="F355" s="24">
        <f t="shared" si="18"/>
        <v>86.50423206717257</v>
      </c>
      <c r="G355" s="24">
        <f t="shared" si="19"/>
        <v>2.2758677020745948</v>
      </c>
      <c r="H355" s="13">
        <f t="shared" si="20"/>
        <v>-31320.23999999999</v>
      </c>
      <c r="J355" s="21"/>
      <c r="K355" s="21"/>
      <c r="L355" s="21"/>
    </row>
    <row r="356" spans="1:12" s="8" customFormat="1" ht="12.75">
      <c r="A356" s="11" t="s">
        <v>240</v>
      </c>
      <c r="B356" s="9" t="s">
        <v>407</v>
      </c>
      <c r="C356" s="32">
        <v>5167628.88</v>
      </c>
      <c r="D356" s="32">
        <v>0</v>
      </c>
      <c r="E356" s="32"/>
      <c r="F356" s="22">
        <f t="shared" si="18"/>
        <v>0</v>
      </c>
      <c r="G356" s="22" t="str">
        <f t="shared" si="19"/>
        <v>x</v>
      </c>
      <c r="H356" s="14">
        <f t="shared" si="20"/>
        <v>-5167628.88</v>
      </c>
      <c r="J356" s="21"/>
      <c r="K356" s="21"/>
      <c r="L356" s="21"/>
    </row>
    <row r="357" spans="1:12" s="8" customFormat="1" ht="12.75">
      <c r="A357" s="12" t="s">
        <v>5</v>
      </c>
      <c r="B357" s="2" t="s">
        <v>6</v>
      </c>
      <c r="C357" s="33">
        <v>5158253.88</v>
      </c>
      <c r="D357" s="33">
        <v>0</v>
      </c>
      <c r="E357" s="33"/>
      <c r="F357" s="24">
        <f t="shared" si="18"/>
        <v>0</v>
      </c>
      <c r="G357" s="24" t="str">
        <f t="shared" si="19"/>
        <v>x</v>
      </c>
      <c r="H357" s="13">
        <f t="shared" si="20"/>
        <v>-5158253.88</v>
      </c>
      <c r="J357" s="21"/>
      <c r="K357" s="21"/>
      <c r="L357" s="21"/>
    </row>
    <row r="358" spans="1:12" s="8" customFormat="1" ht="12.75">
      <c r="A358" s="12" t="s">
        <v>7</v>
      </c>
      <c r="B358" s="2" t="s">
        <v>8</v>
      </c>
      <c r="C358" s="33">
        <v>9375</v>
      </c>
      <c r="D358" s="33">
        <v>0</v>
      </c>
      <c r="E358" s="33"/>
      <c r="F358" s="24">
        <f t="shared" si="18"/>
        <v>0</v>
      </c>
      <c r="G358" s="24" t="str">
        <f t="shared" si="19"/>
        <v>x</v>
      </c>
      <c r="H358" s="13">
        <f t="shared" si="20"/>
        <v>-9375</v>
      </c>
      <c r="J358" s="21"/>
      <c r="K358" s="21"/>
      <c r="L358" s="21"/>
    </row>
    <row r="359" spans="1:12" s="8" customFormat="1" ht="12.75">
      <c r="A359" s="11" t="s">
        <v>384</v>
      </c>
      <c r="B359" s="9" t="s">
        <v>383</v>
      </c>
      <c r="C359" s="32">
        <v>13503843.86</v>
      </c>
      <c r="D359" s="32">
        <v>94163000</v>
      </c>
      <c r="E359" s="32">
        <v>22173297.12</v>
      </c>
      <c r="F359" s="22">
        <f t="shared" si="18"/>
        <v>164.199892637088</v>
      </c>
      <c r="G359" s="22">
        <f t="shared" si="19"/>
        <v>23.547781102981002</v>
      </c>
      <c r="H359" s="14">
        <f t="shared" si="20"/>
        <v>8669453.260000002</v>
      </c>
      <c r="J359" s="21"/>
      <c r="K359" s="21"/>
      <c r="L359" s="21"/>
    </row>
    <row r="360" spans="1:12" s="8" customFormat="1" ht="12.75">
      <c r="A360" s="12" t="s">
        <v>5</v>
      </c>
      <c r="B360" s="2" t="s">
        <v>6</v>
      </c>
      <c r="C360" s="33">
        <v>13498823.86</v>
      </c>
      <c r="D360" s="33">
        <v>84363000</v>
      </c>
      <c r="E360" s="33">
        <v>21819248.62</v>
      </c>
      <c r="F360" s="24">
        <f t="shared" si="18"/>
        <v>161.63814600659586</v>
      </c>
      <c r="G360" s="24">
        <f t="shared" si="19"/>
        <v>25.86352858480614</v>
      </c>
      <c r="H360" s="13">
        <f t="shared" si="20"/>
        <v>8320424.760000002</v>
      </c>
      <c r="J360" s="21"/>
      <c r="K360" s="21"/>
      <c r="L360" s="21"/>
    </row>
    <row r="361" spans="1:12" s="8" customFormat="1" ht="12.75">
      <c r="A361" s="12" t="s">
        <v>7</v>
      </c>
      <c r="B361" s="2" t="s">
        <v>8</v>
      </c>
      <c r="C361" s="33">
        <v>5020</v>
      </c>
      <c r="D361" s="33">
        <v>9800000</v>
      </c>
      <c r="E361" s="33">
        <v>354048.5</v>
      </c>
      <c r="F361" s="24">
        <f aca="true" t="shared" si="21" ref="F361:F366">IF(C361=0,"x",E361/C361*100)</f>
        <v>7052.758964143426</v>
      </c>
      <c r="G361" s="24">
        <f aca="true" t="shared" si="22" ref="G361:G366">IF(D361=0,"x",E361/D361*100)</f>
        <v>3.6127397959183676</v>
      </c>
      <c r="H361" s="13">
        <f t="shared" si="20"/>
        <v>349028.5</v>
      </c>
      <c r="J361" s="21"/>
      <c r="K361" s="21"/>
      <c r="L361" s="21"/>
    </row>
    <row r="362" spans="1:12" s="8" customFormat="1" ht="12.75">
      <c r="A362" s="11" t="s">
        <v>385</v>
      </c>
      <c r="B362" s="9" t="s">
        <v>386</v>
      </c>
      <c r="C362" s="32"/>
      <c r="D362" s="32">
        <v>4000000</v>
      </c>
      <c r="E362" s="32">
        <v>178899.83</v>
      </c>
      <c r="F362" s="22" t="str">
        <f t="shared" si="21"/>
        <v>x</v>
      </c>
      <c r="G362" s="22">
        <f t="shared" si="22"/>
        <v>4.472495749999999</v>
      </c>
      <c r="H362" s="14">
        <f t="shared" si="20"/>
        <v>178899.83</v>
      </c>
      <c r="J362" s="21"/>
      <c r="K362" s="21"/>
      <c r="L362" s="21"/>
    </row>
    <row r="363" spans="1:12" s="8" customFormat="1" ht="12.75">
      <c r="A363" s="12" t="s">
        <v>5</v>
      </c>
      <c r="B363" s="2" t="s">
        <v>6</v>
      </c>
      <c r="C363" s="33"/>
      <c r="D363" s="33">
        <v>3690000</v>
      </c>
      <c r="E363" s="33">
        <v>110882.33</v>
      </c>
      <c r="F363" s="24" t="str">
        <f t="shared" si="21"/>
        <v>x</v>
      </c>
      <c r="G363" s="24">
        <f t="shared" si="22"/>
        <v>3.0049411924119243</v>
      </c>
      <c r="H363" s="13">
        <f t="shared" si="20"/>
        <v>110882.33</v>
      </c>
      <c r="J363" s="21"/>
      <c r="K363" s="21"/>
      <c r="L363" s="21"/>
    </row>
    <row r="364" spans="1:12" s="8" customFormat="1" ht="12.75">
      <c r="A364" s="12" t="s">
        <v>7</v>
      </c>
      <c r="B364" s="2" t="s">
        <v>8</v>
      </c>
      <c r="C364" s="33"/>
      <c r="D364" s="33">
        <v>310000</v>
      </c>
      <c r="E364" s="33">
        <v>68017.5</v>
      </c>
      <c r="F364" s="24" t="str">
        <f t="shared" si="21"/>
        <v>x</v>
      </c>
      <c r="G364" s="24">
        <f t="shared" si="22"/>
        <v>21.941129032258065</v>
      </c>
      <c r="H364" s="13">
        <f>+E364-C364</f>
        <v>68017.5</v>
      </c>
      <c r="J364" s="21"/>
      <c r="K364" s="21"/>
      <c r="L364" s="21"/>
    </row>
    <row r="365" spans="1:12" s="8" customFormat="1" ht="12.75">
      <c r="A365" s="11" t="s">
        <v>241</v>
      </c>
      <c r="B365" s="9" t="s">
        <v>242</v>
      </c>
      <c r="C365" s="32">
        <v>22961849.61</v>
      </c>
      <c r="D365" s="32">
        <v>64010000</v>
      </c>
      <c r="E365" s="32">
        <v>19762312.96</v>
      </c>
      <c r="F365" s="22">
        <f t="shared" si="21"/>
        <v>86.06585835051118</v>
      </c>
      <c r="G365" s="22">
        <f t="shared" si="22"/>
        <v>30.87378997031714</v>
      </c>
      <c r="H365" s="14">
        <f>+E365-C365</f>
        <v>-3199536.6499999985</v>
      </c>
      <c r="J365" s="21"/>
      <c r="K365" s="21"/>
      <c r="L365" s="21"/>
    </row>
    <row r="366" spans="1:12" s="8" customFormat="1" ht="12.75">
      <c r="A366" s="12" t="s">
        <v>5</v>
      </c>
      <c r="B366" s="2" t="s">
        <v>6</v>
      </c>
      <c r="C366" s="33">
        <v>22954162.11</v>
      </c>
      <c r="D366" s="33">
        <v>63235000</v>
      </c>
      <c r="E366" s="33">
        <v>19740851.8</v>
      </c>
      <c r="F366" s="24">
        <f t="shared" si="21"/>
        <v>86.00118664928257</v>
      </c>
      <c r="G366" s="24">
        <f t="shared" si="22"/>
        <v>31.218236419704283</v>
      </c>
      <c r="H366" s="13">
        <f>+E366-C366</f>
        <v>-3213310.3099999987</v>
      </c>
      <c r="J366" s="21"/>
      <c r="K366" s="21"/>
      <c r="L366" s="21"/>
    </row>
    <row r="367" spans="1:12" s="8" customFormat="1" ht="12.75">
      <c r="A367" s="12" t="s">
        <v>7</v>
      </c>
      <c r="B367" s="2" t="s">
        <v>8</v>
      </c>
      <c r="C367" s="33">
        <v>7687.5</v>
      </c>
      <c r="D367" s="33">
        <v>775000</v>
      </c>
      <c r="E367" s="33">
        <v>21461.16</v>
      </c>
      <c r="F367" s="24">
        <f t="shared" si="18"/>
        <v>279.1695609756097</v>
      </c>
      <c r="G367" s="24">
        <f t="shared" si="19"/>
        <v>2.769181935483871</v>
      </c>
      <c r="H367" s="13">
        <f t="shared" si="20"/>
        <v>13773.66</v>
      </c>
      <c r="J367" s="21"/>
      <c r="K367" s="21"/>
      <c r="L367" s="21"/>
    </row>
    <row r="368" spans="1:12" s="8" customFormat="1" ht="12.75">
      <c r="A368" s="11" t="s">
        <v>243</v>
      </c>
      <c r="B368" s="9" t="s">
        <v>408</v>
      </c>
      <c r="C368" s="32">
        <v>11380959.4</v>
      </c>
      <c r="D368" s="32">
        <v>70000000</v>
      </c>
      <c r="E368" s="32">
        <v>16516059.04</v>
      </c>
      <c r="F368" s="22">
        <f t="shared" si="18"/>
        <v>145.1200945326279</v>
      </c>
      <c r="G368" s="22">
        <f t="shared" si="19"/>
        <v>23.594370057142854</v>
      </c>
      <c r="H368" s="14">
        <f t="shared" si="20"/>
        <v>5135099.639999999</v>
      </c>
      <c r="J368" s="21"/>
      <c r="K368" s="21"/>
      <c r="L368" s="21"/>
    </row>
    <row r="369" spans="1:12" s="8" customFormat="1" ht="12.75">
      <c r="A369" s="12" t="s">
        <v>5</v>
      </c>
      <c r="B369" s="2" t="s">
        <v>6</v>
      </c>
      <c r="C369" s="33">
        <v>11315346.4</v>
      </c>
      <c r="D369" s="33">
        <v>69921000</v>
      </c>
      <c r="E369" s="33">
        <v>16514028.27</v>
      </c>
      <c r="F369" s="24">
        <f t="shared" si="18"/>
        <v>145.9436387205963</v>
      </c>
      <c r="G369" s="24">
        <f t="shared" si="19"/>
        <v>23.618123696743467</v>
      </c>
      <c r="H369" s="13">
        <f t="shared" si="20"/>
        <v>5198681.869999999</v>
      </c>
      <c r="J369" s="21"/>
      <c r="K369" s="21"/>
      <c r="L369" s="21"/>
    </row>
    <row r="370" spans="1:12" s="8" customFormat="1" ht="12.75">
      <c r="A370" s="12" t="s">
        <v>7</v>
      </c>
      <c r="B370" s="2" t="s">
        <v>8</v>
      </c>
      <c r="C370" s="33">
        <v>65613</v>
      </c>
      <c r="D370" s="33">
        <v>79000</v>
      </c>
      <c r="E370" s="33">
        <v>2030.77</v>
      </c>
      <c r="F370" s="24">
        <f t="shared" si="18"/>
        <v>3.095072622803408</v>
      </c>
      <c r="G370" s="24">
        <f t="shared" si="19"/>
        <v>2.570594936708861</v>
      </c>
      <c r="H370" s="13">
        <f t="shared" si="20"/>
        <v>-63582.23</v>
      </c>
      <c r="J370" s="21"/>
      <c r="K370" s="21"/>
      <c r="L370" s="21"/>
    </row>
    <row r="371" spans="1:15" s="8" customFormat="1" ht="12.75">
      <c r="A371" s="10" t="s">
        <v>244</v>
      </c>
      <c r="B371" s="7" t="s">
        <v>245</v>
      </c>
      <c r="C371" s="32">
        <v>71889692.34</v>
      </c>
      <c r="D371" s="32">
        <v>205739000</v>
      </c>
      <c r="E371" s="32">
        <v>61875840.15</v>
      </c>
      <c r="F371" s="22">
        <f t="shared" si="18"/>
        <v>86.07053130421005</v>
      </c>
      <c r="G371" s="22">
        <f t="shared" si="19"/>
        <v>30.074920238749094</v>
      </c>
      <c r="H371" s="14">
        <f t="shared" si="20"/>
        <v>-10013852.190000005</v>
      </c>
      <c r="J371" s="21"/>
      <c r="K371" s="21"/>
      <c r="L371" s="21"/>
      <c r="M371" s="21"/>
      <c r="N371" s="21"/>
      <c r="O371" s="21"/>
    </row>
    <row r="372" spans="1:12" s="8" customFormat="1" ht="12.75">
      <c r="A372" s="11" t="s">
        <v>246</v>
      </c>
      <c r="B372" s="9" t="s">
        <v>247</v>
      </c>
      <c r="C372" s="32">
        <v>71889692.34</v>
      </c>
      <c r="D372" s="32">
        <v>205739000</v>
      </c>
      <c r="E372" s="32">
        <v>61875840.15</v>
      </c>
      <c r="F372" s="22">
        <f t="shared" si="18"/>
        <v>86.07053130421005</v>
      </c>
      <c r="G372" s="22">
        <f t="shared" si="19"/>
        <v>30.074920238749094</v>
      </c>
      <c r="H372" s="14">
        <f t="shared" si="20"/>
        <v>-10013852.190000005</v>
      </c>
      <c r="J372" s="21"/>
      <c r="K372" s="21"/>
      <c r="L372" s="21"/>
    </row>
    <row r="373" spans="1:12" s="8" customFormat="1" ht="12.75">
      <c r="A373" s="12" t="s">
        <v>5</v>
      </c>
      <c r="B373" s="2" t="s">
        <v>6</v>
      </c>
      <c r="C373" s="33">
        <v>71715391.27</v>
      </c>
      <c r="D373" s="33">
        <v>204377000</v>
      </c>
      <c r="E373" s="33">
        <v>61439757.15</v>
      </c>
      <c r="F373" s="24">
        <f t="shared" si="18"/>
        <v>85.67164741343535</v>
      </c>
      <c r="G373" s="24">
        <f t="shared" si="19"/>
        <v>30.061972310974326</v>
      </c>
      <c r="H373" s="13">
        <f t="shared" si="20"/>
        <v>-10275634.119999997</v>
      </c>
      <c r="J373" s="21"/>
      <c r="K373" s="21"/>
      <c r="L373" s="21"/>
    </row>
    <row r="374" spans="1:12" s="8" customFormat="1" ht="12.75">
      <c r="A374" s="12" t="s">
        <v>7</v>
      </c>
      <c r="B374" s="2" t="s">
        <v>8</v>
      </c>
      <c r="C374" s="33">
        <v>174301.07</v>
      </c>
      <c r="D374" s="33">
        <v>1362000</v>
      </c>
      <c r="E374" s="33">
        <v>436083</v>
      </c>
      <c r="F374" s="24">
        <f t="shared" si="18"/>
        <v>250.18951404027524</v>
      </c>
      <c r="G374" s="24">
        <f t="shared" si="19"/>
        <v>32.01784140969163</v>
      </c>
      <c r="H374" s="13">
        <f t="shared" si="20"/>
        <v>261781.93</v>
      </c>
      <c r="J374" s="21"/>
      <c r="K374" s="21"/>
      <c r="L374" s="21"/>
    </row>
    <row r="375" spans="1:15" s="8" customFormat="1" ht="12.75">
      <c r="A375" s="10" t="s">
        <v>248</v>
      </c>
      <c r="B375" s="7" t="s">
        <v>249</v>
      </c>
      <c r="C375" s="32">
        <v>137913422.32</v>
      </c>
      <c r="D375" s="32">
        <v>323066200</v>
      </c>
      <c r="E375" s="32">
        <v>132812997.21</v>
      </c>
      <c r="F375" s="22">
        <f t="shared" si="18"/>
        <v>96.30171956855258</v>
      </c>
      <c r="G375" s="22">
        <f t="shared" si="19"/>
        <v>41.11014931614635</v>
      </c>
      <c r="H375" s="14">
        <f t="shared" si="20"/>
        <v>-5100425.109999999</v>
      </c>
      <c r="J375" s="21"/>
      <c r="K375" s="21"/>
      <c r="L375" s="21"/>
      <c r="M375" s="21"/>
      <c r="N375" s="21"/>
      <c r="O375" s="21"/>
    </row>
    <row r="376" spans="1:12" s="8" customFormat="1" ht="12.75">
      <c r="A376" s="11" t="s">
        <v>250</v>
      </c>
      <c r="B376" s="9" t="s">
        <v>251</v>
      </c>
      <c r="C376" s="32">
        <v>14448347.66</v>
      </c>
      <c r="D376" s="32">
        <v>40078730</v>
      </c>
      <c r="E376" s="32">
        <v>12831364.21</v>
      </c>
      <c r="F376" s="22">
        <f t="shared" si="18"/>
        <v>88.80852338238932</v>
      </c>
      <c r="G376" s="22">
        <f t="shared" si="19"/>
        <v>32.015396221387256</v>
      </c>
      <c r="H376" s="14">
        <f t="shared" si="20"/>
        <v>-1616983.4499999993</v>
      </c>
      <c r="J376" s="21"/>
      <c r="K376" s="21"/>
      <c r="L376" s="21"/>
    </row>
    <row r="377" spans="1:12" s="8" customFormat="1" ht="12.75">
      <c r="A377" s="12" t="s">
        <v>5</v>
      </c>
      <c r="B377" s="2" t="s">
        <v>6</v>
      </c>
      <c r="C377" s="33">
        <v>14169515.55</v>
      </c>
      <c r="D377" s="33">
        <v>39666730</v>
      </c>
      <c r="E377" s="33">
        <v>12784772.96</v>
      </c>
      <c r="F377" s="24">
        <f t="shared" si="18"/>
        <v>90.22731168815437</v>
      </c>
      <c r="G377" s="24">
        <f t="shared" si="19"/>
        <v>32.23046860681483</v>
      </c>
      <c r="H377" s="13">
        <f t="shared" si="20"/>
        <v>-1384742.5899999999</v>
      </c>
      <c r="J377" s="21"/>
      <c r="K377" s="21"/>
      <c r="L377" s="21"/>
    </row>
    <row r="378" spans="1:12" s="8" customFormat="1" ht="12.75">
      <c r="A378" s="12" t="s">
        <v>7</v>
      </c>
      <c r="B378" s="2" t="s">
        <v>8</v>
      </c>
      <c r="C378" s="33">
        <v>278832.11</v>
      </c>
      <c r="D378" s="33">
        <v>412000</v>
      </c>
      <c r="E378" s="33">
        <v>46591.25</v>
      </c>
      <c r="F378" s="24">
        <f t="shared" si="18"/>
        <v>16.709427762821147</v>
      </c>
      <c r="G378" s="24">
        <f t="shared" si="19"/>
        <v>11.308555825242719</v>
      </c>
      <c r="H378" s="13">
        <f t="shared" si="20"/>
        <v>-232240.86</v>
      </c>
      <c r="J378" s="21"/>
      <c r="K378" s="21"/>
      <c r="L378" s="21"/>
    </row>
    <row r="379" spans="1:12" s="8" customFormat="1" ht="12.75">
      <c r="A379" s="11" t="s">
        <v>252</v>
      </c>
      <c r="B379" s="9" t="s">
        <v>253</v>
      </c>
      <c r="C379" s="32">
        <v>121673765.28</v>
      </c>
      <c r="D379" s="32">
        <v>276462260</v>
      </c>
      <c r="E379" s="32">
        <v>116961709.44</v>
      </c>
      <c r="F379" s="22">
        <f t="shared" si="18"/>
        <v>96.12730334336538</v>
      </c>
      <c r="G379" s="22">
        <f t="shared" si="19"/>
        <v>42.306573577167455</v>
      </c>
      <c r="H379" s="14">
        <f t="shared" si="20"/>
        <v>-4712055.840000004</v>
      </c>
      <c r="J379" s="21"/>
      <c r="K379" s="21"/>
      <c r="L379" s="21"/>
    </row>
    <row r="380" spans="1:12" s="8" customFormat="1" ht="12.75">
      <c r="A380" s="12" t="s">
        <v>5</v>
      </c>
      <c r="B380" s="2" t="s">
        <v>6</v>
      </c>
      <c r="C380" s="33">
        <v>121132110.47</v>
      </c>
      <c r="D380" s="33">
        <v>275493065</v>
      </c>
      <c r="E380" s="33">
        <v>116554635.81</v>
      </c>
      <c r="F380" s="24">
        <f t="shared" si="18"/>
        <v>96.22108898933642</v>
      </c>
      <c r="G380" s="24">
        <f t="shared" si="19"/>
        <v>42.30764785676184</v>
      </c>
      <c r="H380" s="13">
        <f t="shared" si="20"/>
        <v>-4577474.659999996</v>
      </c>
      <c r="J380" s="21"/>
      <c r="K380" s="21"/>
      <c r="L380" s="21"/>
    </row>
    <row r="381" spans="1:12" s="8" customFormat="1" ht="12.75">
      <c r="A381" s="12" t="s">
        <v>7</v>
      </c>
      <c r="B381" s="2" t="s">
        <v>8</v>
      </c>
      <c r="C381" s="33">
        <v>541654.81</v>
      </c>
      <c r="D381" s="33">
        <v>969195</v>
      </c>
      <c r="E381" s="33">
        <v>407073.63</v>
      </c>
      <c r="F381" s="24">
        <f t="shared" si="18"/>
        <v>75.15369982590941</v>
      </c>
      <c r="G381" s="24">
        <f t="shared" si="19"/>
        <v>42.00121028276044</v>
      </c>
      <c r="H381" s="13">
        <f t="shared" si="20"/>
        <v>-134581.18000000005</v>
      </c>
      <c r="J381" s="21"/>
      <c r="K381" s="21"/>
      <c r="L381" s="21"/>
    </row>
    <row r="382" spans="1:12" s="8" customFormat="1" ht="12.75">
      <c r="A382" s="11" t="s">
        <v>254</v>
      </c>
      <c r="B382" s="9" t="s">
        <v>255</v>
      </c>
      <c r="C382" s="32">
        <v>1791309.38</v>
      </c>
      <c r="D382" s="32">
        <v>6525210</v>
      </c>
      <c r="E382" s="32">
        <v>3019923.56</v>
      </c>
      <c r="F382" s="22">
        <f t="shared" si="18"/>
        <v>168.5874921282442</v>
      </c>
      <c r="G382" s="22">
        <f t="shared" si="19"/>
        <v>46.28086391089329</v>
      </c>
      <c r="H382" s="14">
        <f t="shared" si="20"/>
        <v>1228614.1800000002</v>
      </c>
      <c r="J382" s="21"/>
      <c r="K382" s="21"/>
      <c r="L382" s="21"/>
    </row>
    <row r="383" spans="1:12" s="8" customFormat="1" ht="12.75">
      <c r="A383" s="12" t="s">
        <v>5</v>
      </c>
      <c r="B383" s="2" t="s">
        <v>6</v>
      </c>
      <c r="C383" s="33">
        <v>1673649.53</v>
      </c>
      <c r="D383" s="33">
        <v>6425210</v>
      </c>
      <c r="E383" s="33">
        <v>2972725.68</v>
      </c>
      <c r="F383" s="24">
        <f t="shared" si="18"/>
        <v>177.61936574618466</v>
      </c>
      <c r="G383" s="24">
        <f t="shared" si="19"/>
        <v>46.266591753421295</v>
      </c>
      <c r="H383" s="13">
        <f t="shared" si="20"/>
        <v>1299076.1500000001</v>
      </c>
      <c r="J383" s="21"/>
      <c r="K383" s="21"/>
      <c r="L383" s="21"/>
    </row>
    <row r="384" spans="1:12" s="8" customFormat="1" ht="12.75">
      <c r="A384" s="12" t="s">
        <v>7</v>
      </c>
      <c r="B384" s="2" t="s">
        <v>8</v>
      </c>
      <c r="C384" s="33">
        <v>117659.85</v>
      </c>
      <c r="D384" s="33">
        <v>100000</v>
      </c>
      <c r="E384" s="33">
        <v>47197.88</v>
      </c>
      <c r="F384" s="24">
        <f t="shared" si="18"/>
        <v>40.113836623113144</v>
      </c>
      <c r="G384" s="24">
        <f t="shared" si="19"/>
        <v>47.19788</v>
      </c>
      <c r="H384" s="13">
        <f t="shared" si="20"/>
        <v>-70461.97</v>
      </c>
      <c r="J384" s="21"/>
      <c r="K384" s="21"/>
      <c r="L384" s="21"/>
    </row>
    <row r="385" spans="1:15" s="8" customFormat="1" ht="12.75">
      <c r="A385" s="10" t="s">
        <v>256</v>
      </c>
      <c r="B385" s="7" t="s">
        <v>257</v>
      </c>
      <c r="C385" s="32">
        <v>9467975959.14</v>
      </c>
      <c r="D385" s="32">
        <v>7395980629</v>
      </c>
      <c r="E385" s="32">
        <f>+E386+E389+E392+E395+E398+E401+E404+E407+E410+E413+E416+E418+E421+E424+E427+E430+E433</f>
        <v>2735584810.08</v>
      </c>
      <c r="F385" s="22">
        <f t="shared" si="18"/>
        <v>28.893026575961862</v>
      </c>
      <c r="G385" s="22">
        <f t="shared" si="19"/>
        <v>36.98745233801233</v>
      </c>
      <c r="H385" s="14">
        <f t="shared" si="20"/>
        <v>-6732391149.059999</v>
      </c>
      <c r="J385" s="21"/>
      <c r="K385" s="21"/>
      <c r="L385" s="21"/>
      <c r="M385" s="21"/>
      <c r="N385" s="21"/>
      <c r="O385" s="21"/>
    </row>
    <row r="386" spans="1:12" s="8" customFormat="1" ht="12.75">
      <c r="A386" s="11" t="s">
        <v>258</v>
      </c>
      <c r="B386" s="9" t="s">
        <v>259</v>
      </c>
      <c r="C386" s="32">
        <v>223230497.85</v>
      </c>
      <c r="D386" s="32">
        <v>2956176129</v>
      </c>
      <c r="E386" s="32">
        <v>1139492154.45</v>
      </c>
      <c r="F386" s="22">
        <f t="shared" si="18"/>
        <v>510.45541062927845</v>
      </c>
      <c r="G386" s="22">
        <f t="shared" si="19"/>
        <v>38.54615235105973</v>
      </c>
      <c r="H386" s="14">
        <f t="shared" si="20"/>
        <v>916261656.6</v>
      </c>
      <c r="J386" s="21"/>
      <c r="K386" s="21"/>
      <c r="L386" s="21"/>
    </row>
    <row r="387" spans="1:12" s="8" customFormat="1" ht="12.75">
      <c r="A387" s="12" t="s">
        <v>5</v>
      </c>
      <c r="B387" s="2" t="s">
        <v>6</v>
      </c>
      <c r="C387" s="33">
        <v>90345383.86</v>
      </c>
      <c r="D387" s="33">
        <v>2698455749</v>
      </c>
      <c r="E387" s="33">
        <v>1078040481.88</v>
      </c>
      <c r="F387" s="24">
        <f t="shared" si="18"/>
        <v>1193.2435679841055</v>
      </c>
      <c r="G387" s="24">
        <f t="shared" si="19"/>
        <v>39.95027460722685</v>
      </c>
      <c r="H387" s="13">
        <f t="shared" si="20"/>
        <v>987695098.0200001</v>
      </c>
      <c r="J387" s="21"/>
      <c r="K387" s="21"/>
      <c r="L387" s="21"/>
    </row>
    <row r="388" spans="1:12" s="8" customFormat="1" ht="12.75">
      <c r="A388" s="12" t="s">
        <v>7</v>
      </c>
      <c r="B388" s="2" t="s">
        <v>8</v>
      </c>
      <c r="C388" s="33">
        <v>132885113.99</v>
      </c>
      <c r="D388" s="33">
        <v>257720380</v>
      </c>
      <c r="E388" s="33">
        <v>61451672.57</v>
      </c>
      <c r="F388" s="24">
        <f t="shared" si="18"/>
        <v>46.244211051829645</v>
      </c>
      <c r="G388" s="24">
        <f t="shared" si="19"/>
        <v>23.844320177550568</v>
      </c>
      <c r="H388" s="13">
        <f t="shared" si="20"/>
        <v>-71433441.41999999</v>
      </c>
      <c r="J388" s="21"/>
      <c r="K388" s="21"/>
      <c r="L388" s="21"/>
    </row>
    <row r="389" spans="1:12" s="8" customFormat="1" ht="12.75">
      <c r="A389" s="11" t="s">
        <v>260</v>
      </c>
      <c r="B389" s="9" t="s">
        <v>261</v>
      </c>
      <c r="C389" s="32">
        <v>9244745461.29</v>
      </c>
      <c r="D389" s="32">
        <v>0</v>
      </c>
      <c r="E389" s="32"/>
      <c r="F389" s="22">
        <f t="shared" si="18"/>
        <v>0</v>
      </c>
      <c r="G389" s="22" t="str">
        <f t="shared" si="19"/>
        <v>x</v>
      </c>
      <c r="H389" s="14">
        <f t="shared" si="20"/>
        <v>-9244745461.29</v>
      </c>
      <c r="J389" s="21"/>
      <c r="K389" s="21"/>
      <c r="L389" s="21"/>
    </row>
    <row r="390" spans="1:12" s="8" customFormat="1" ht="12.75">
      <c r="A390" s="12" t="s">
        <v>5</v>
      </c>
      <c r="B390" s="2" t="s">
        <v>6</v>
      </c>
      <c r="C390" s="33">
        <v>9235642294.35</v>
      </c>
      <c r="D390" s="33">
        <v>0</v>
      </c>
      <c r="E390" s="33"/>
      <c r="F390" s="24">
        <f t="shared" si="18"/>
        <v>0</v>
      </c>
      <c r="G390" s="24" t="str">
        <f t="shared" si="19"/>
        <v>x</v>
      </c>
      <c r="H390" s="13">
        <f t="shared" si="20"/>
        <v>-9235642294.35</v>
      </c>
      <c r="J390" s="21"/>
      <c r="K390" s="21"/>
      <c r="L390" s="21"/>
    </row>
    <row r="391" spans="1:12" s="8" customFormat="1" ht="12.75">
      <c r="A391" s="12" t="s">
        <v>7</v>
      </c>
      <c r="B391" s="2" t="s">
        <v>8</v>
      </c>
      <c r="C391" s="33">
        <v>9103166.94</v>
      </c>
      <c r="D391" s="33">
        <v>0</v>
      </c>
      <c r="E391" s="33"/>
      <c r="F391" s="24">
        <f t="shared" si="18"/>
        <v>0</v>
      </c>
      <c r="G391" s="24" t="str">
        <f t="shared" si="19"/>
        <v>x</v>
      </c>
      <c r="H391" s="13">
        <f t="shared" si="20"/>
        <v>-9103166.94</v>
      </c>
      <c r="J391" s="21"/>
      <c r="K391" s="21"/>
      <c r="L391" s="21"/>
    </row>
    <row r="392" spans="1:12" s="8" customFormat="1" ht="12.75">
      <c r="A392" s="11" t="s">
        <v>409</v>
      </c>
      <c r="B392" s="9" t="s">
        <v>410</v>
      </c>
      <c r="C392" s="32"/>
      <c r="D392" s="32">
        <v>30556000</v>
      </c>
      <c r="E392" s="32">
        <v>10137914.19</v>
      </c>
      <c r="F392" s="22" t="str">
        <f t="shared" si="18"/>
        <v>x</v>
      </c>
      <c r="G392" s="22">
        <f t="shared" si="19"/>
        <v>33.178145666972114</v>
      </c>
      <c r="H392" s="14">
        <f t="shared" si="20"/>
        <v>10137914.19</v>
      </c>
      <c r="J392" s="21"/>
      <c r="K392" s="21"/>
      <c r="L392" s="21"/>
    </row>
    <row r="393" spans="1:12" s="8" customFormat="1" ht="12.75">
      <c r="A393" s="12" t="s">
        <v>5</v>
      </c>
      <c r="B393" s="2" t="s">
        <v>6</v>
      </c>
      <c r="C393" s="33"/>
      <c r="D393" s="33">
        <v>27301000</v>
      </c>
      <c r="E393" s="33">
        <v>10137914.19</v>
      </c>
      <c r="F393" s="24" t="str">
        <f t="shared" si="18"/>
        <v>x</v>
      </c>
      <c r="G393" s="24">
        <f t="shared" si="19"/>
        <v>37.133856598659385</v>
      </c>
      <c r="H393" s="13">
        <f t="shared" si="20"/>
        <v>10137914.19</v>
      </c>
      <c r="J393" s="21"/>
      <c r="K393" s="21"/>
      <c r="L393" s="21"/>
    </row>
    <row r="394" spans="1:12" s="8" customFormat="1" ht="12.75">
      <c r="A394" s="12" t="s">
        <v>7</v>
      </c>
      <c r="B394" s="2" t="s">
        <v>8</v>
      </c>
      <c r="C394" s="33"/>
      <c r="D394" s="33">
        <v>3255000</v>
      </c>
      <c r="E394" s="33"/>
      <c r="F394" s="24" t="str">
        <f t="shared" si="18"/>
        <v>x</v>
      </c>
      <c r="G394" s="24">
        <f t="shared" si="19"/>
        <v>0</v>
      </c>
      <c r="H394" s="13">
        <f t="shared" si="20"/>
        <v>0</v>
      </c>
      <c r="J394" s="21"/>
      <c r="K394" s="21"/>
      <c r="L394" s="21"/>
    </row>
    <row r="395" spans="1:12" s="8" customFormat="1" ht="12.75">
      <c r="A395" s="11" t="s">
        <v>411</v>
      </c>
      <c r="B395" s="9" t="s">
        <v>412</v>
      </c>
      <c r="C395" s="32"/>
      <c r="D395" s="32">
        <v>599925800</v>
      </c>
      <c r="E395" s="32">
        <v>166561913.24</v>
      </c>
      <c r="F395" s="22" t="str">
        <f t="shared" si="18"/>
        <v>x</v>
      </c>
      <c r="G395" s="22">
        <f t="shared" si="19"/>
        <v>27.763752324037405</v>
      </c>
      <c r="H395" s="14">
        <f t="shared" si="20"/>
        <v>166561913.24</v>
      </c>
      <c r="J395" s="21"/>
      <c r="K395" s="21"/>
      <c r="L395" s="21"/>
    </row>
    <row r="396" spans="1:12" s="8" customFormat="1" ht="12.75">
      <c r="A396" s="12" t="s">
        <v>5</v>
      </c>
      <c r="B396" s="2" t="s">
        <v>6</v>
      </c>
      <c r="C396" s="33"/>
      <c r="D396" s="33">
        <v>587025800</v>
      </c>
      <c r="E396" s="33">
        <v>164638430.65</v>
      </c>
      <c r="F396" s="24" t="str">
        <f t="shared" si="18"/>
        <v>x</v>
      </c>
      <c r="G396" s="24">
        <f t="shared" si="19"/>
        <v>28.04620012442383</v>
      </c>
      <c r="H396" s="13">
        <f t="shared" si="20"/>
        <v>164638430.65</v>
      </c>
      <c r="J396" s="21"/>
      <c r="K396" s="21"/>
      <c r="L396" s="21"/>
    </row>
    <row r="397" spans="1:12" s="8" customFormat="1" ht="12.75">
      <c r="A397" s="12" t="s">
        <v>7</v>
      </c>
      <c r="B397" s="2" t="s">
        <v>8</v>
      </c>
      <c r="C397" s="33"/>
      <c r="D397" s="33">
        <v>12900000</v>
      </c>
      <c r="E397" s="33">
        <v>1923482.59</v>
      </c>
      <c r="F397" s="24" t="str">
        <f t="shared" si="18"/>
        <v>x</v>
      </c>
      <c r="G397" s="24">
        <f t="shared" si="19"/>
        <v>14.910717751937986</v>
      </c>
      <c r="H397" s="13">
        <f t="shared" si="20"/>
        <v>1923482.59</v>
      </c>
      <c r="J397" s="21"/>
      <c r="K397" s="21"/>
      <c r="L397" s="21"/>
    </row>
    <row r="398" spans="1:12" s="8" customFormat="1" ht="12.75">
      <c r="A398" s="11" t="s">
        <v>413</v>
      </c>
      <c r="B398" s="9" t="s">
        <v>414</v>
      </c>
      <c r="C398" s="32"/>
      <c r="D398" s="32">
        <v>224145300</v>
      </c>
      <c r="E398" s="32">
        <v>91696910.69</v>
      </c>
      <c r="F398" s="22" t="str">
        <f t="shared" si="18"/>
        <v>x</v>
      </c>
      <c r="G398" s="22">
        <f t="shared" si="19"/>
        <v>40.90958440350968</v>
      </c>
      <c r="H398" s="14">
        <f t="shared" si="20"/>
        <v>91696910.69</v>
      </c>
      <c r="J398" s="21"/>
      <c r="K398" s="21"/>
      <c r="L398" s="21"/>
    </row>
    <row r="399" spans="1:12" s="8" customFormat="1" ht="12.75">
      <c r="A399" s="12" t="s">
        <v>5</v>
      </c>
      <c r="B399" s="2" t="s">
        <v>6</v>
      </c>
      <c r="C399" s="33"/>
      <c r="D399" s="33">
        <v>223110300</v>
      </c>
      <c r="E399" s="33">
        <v>91323109.4</v>
      </c>
      <c r="F399" s="24" t="str">
        <f t="shared" si="18"/>
        <v>x</v>
      </c>
      <c r="G399" s="24">
        <f t="shared" si="19"/>
        <v>40.93182134576486</v>
      </c>
      <c r="H399" s="13">
        <f t="shared" si="20"/>
        <v>91323109.4</v>
      </c>
      <c r="J399" s="21"/>
      <c r="K399" s="21"/>
      <c r="L399" s="21"/>
    </row>
    <row r="400" spans="1:12" s="8" customFormat="1" ht="12.75">
      <c r="A400" s="12" t="s">
        <v>7</v>
      </c>
      <c r="B400" s="2" t="s">
        <v>8</v>
      </c>
      <c r="C400" s="33"/>
      <c r="D400" s="33">
        <v>1035000</v>
      </c>
      <c r="E400" s="33">
        <v>373801.29</v>
      </c>
      <c r="F400" s="24" t="str">
        <f t="shared" si="18"/>
        <v>x</v>
      </c>
      <c r="G400" s="24">
        <f t="shared" si="19"/>
        <v>36.11606666666666</v>
      </c>
      <c r="H400" s="13">
        <f t="shared" si="20"/>
        <v>373801.29</v>
      </c>
      <c r="J400" s="21"/>
      <c r="K400" s="21"/>
      <c r="L400" s="21"/>
    </row>
    <row r="401" spans="1:12" s="8" customFormat="1" ht="12.75">
      <c r="A401" s="11" t="s">
        <v>415</v>
      </c>
      <c r="B401" s="9" t="s">
        <v>416</v>
      </c>
      <c r="C401" s="32"/>
      <c r="D401" s="32">
        <v>635134500</v>
      </c>
      <c r="E401" s="32">
        <v>221155449.12</v>
      </c>
      <c r="F401" s="22" t="str">
        <f t="shared" si="18"/>
        <v>x</v>
      </c>
      <c r="G401" s="22">
        <f t="shared" si="19"/>
        <v>34.82025446893532</v>
      </c>
      <c r="H401" s="14">
        <f t="shared" si="20"/>
        <v>221155449.12</v>
      </c>
      <c r="J401" s="21"/>
      <c r="K401" s="21"/>
      <c r="L401" s="21"/>
    </row>
    <row r="402" spans="1:12" s="8" customFormat="1" ht="12.75">
      <c r="A402" s="12" t="s">
        <v>5</v>
      </c>
      <c r="B402" s="2" t="s">
        <v>6</v>
      </c>
      <c r="C402" s="33"/>
      <c r="D402" s="33">
        <v>621445900</v>
      </c>
      <c r="E402" s="33">
        <v>216023237.14</v>
      </c>
      <c r="F402" s="24" t="str">
        <f t="shared" si="18"/>
        <v>x</v>
      </c>
      <c r="G402" s="24">
        <f t="shared" si="19"/>
        <v>34.76139067616344</v>
      </c>
      <c r="H402" s="13">
        <f t="shared" si="20"/>
        <v>216023237.14</v>
      </c>
      <c r="J402" s="21"/>
      <c r="K402" s="21"/>
      <c r="L402" s="21"/>
    </row>
    <row r="403" spans="1:12" s="8" customFormat="1" ht="12.75">
      <c r="A403" s="12" t="s">
        <v>7</v>
      </c>
      <c r="B403" s="2" t="s">
        <v>8</v>
      </c>
      <c r="C403" s="33"/>
      <c r="D403" s="33">
        <v>13688600</v>
      </c>
      <c r="E403" s="33">
        <v>5132211.98</v>
      </c>
      <c r="F403" s="24" t="str">
        <f>IF(C403=0,"x",E403/C403*100)</f>
        <v>x</v>
      </c>
      <c r="G403" s="24">
        <f>IF(D403=0,"x",E403/D403*100)</f>
        <v>37.4925995353798</v>
      </c>
      <c r="H403" s="13">
        <f t="shared" si="20"/>
        <v>5132211.98</v>
      </c>
      <c r="J403" s="21"/>
      <c r="K403" s="21"/>
      <c r="L403" s="21"/>
    </row>
    <row r="404" spans="1:12" s="8" customFormat="1" ht="12.75">
      <c r="A404" s="11" t="s">
        <v>417</v>
      </c>
      <c r="B404" s="9" t="s">
        <v>418</v>
      </c>
      <c r="C404" s="32"/>
      <c r="D404" s="32">
        <v>552774200</v>
      </c>
      <c r="E404" s="32">
        <v>205522742.37</v>
      </c>
      <c r="F404" s="22" t="str">
        <f t="shared" si="18"/>
        <v>x</v>
      </c>
      <c r="G404" s="22">
        <f t="shared" si="19"/>
        <v>37.180234238501</v>
      </c>
      <c r="H404" s="14">
        <f t="shared" si="20"/>
        <v>205522742.37</v>
      </c>
      <c r="J404" s="21"/>
      <c r="K404" s="21"/>
      <c r="L404" s="21"/>
    </row>
    <row r="405" spans="1:12" s="8" customFormat="1" ht="12.75">
      <c r="A405" s="12" t="s">
        <v>5</v>
      </c>
      <c r="B405" s="2" t="s">
        <v>6</v>
      </c>
      <c r="C405" s="33"/>
      <c r="D405" s="33">
        <v>539386900</v>
      </c>
      <c r="E405" s="33">
        <v>194650154.19</v>
      </c>
      <c r="F405" s="24" t="str">
        <f t="shared" si="18"/>
        <v>x</v>
      </c>
      <c r="G405" s="24">
        <f t="shared" si="19"/>
        <v>36.08729729809901</v>
      </c>
      <c r="H405" s="13">
        <f t="shared" si="20"/>
        <v>194650154.19</v>
      </c>
      <c r="J405" s="21"/>
      <c r="K405" s="21"/>
      <c r="L405" s="21"/>
    </row>
    <row r="406" spans="1:12" s="8" customFormat="1" ht="12.75">
      <c r="A406" s="12" t="s">
        <v>7</v>
      </c>
      <c r="B406" s="2" t="s">
        <v>8</v>
      </c>
      <c r="C406" s="33"/>
      <c r="D406" s="33">
        <v>13387300</v>
      </c>
      <c r="E406" s="33">
        <v>10872588.18</v>
      </c>
      <c r="F406" s="24" t="str">
        <f t="shared" si="18"/>
        <v>x</v>
      </c>
      <c r="G406" s="24">
        <f t="shared" si="19"/>
        <v>81.21569084131976</v>
      </c>
      <c r="H406" s="13">
        <f t="shared" si="20"/>
        <v>10872588.18</v>
      </c>
      <c r="J406" s="21"/>
      <c r="K406" s="21"/>
      <c r="L406" s="21"/>
    </row>
    <row r="407" spans="1:12" s="8" customFormat="1" ht="12.75">
      <c r="A407" s="11" t="s">
        <v>419</v>
      </c>
      <c r="B407" s="9" t="s">
        <v>420</v>
      </c>
      <c r="C407" s="32"/>
      <c r="D407" s="32">
        <v>662024000</v>
      </c>
      <c r="E407" s="32">
        <v>237986559.92</v>
      </c>
      <c r="F407" s="22" t="str">
        <f t="shared" si="18"/>
        <v>x</v>
      </c>
      <c r="G407" s="22">
        <f t="shared" si="19"/>
        <v>35.9483281452032</v>
      </c>
      <c r="H407" s="14">
        <f t="shared" si="20"/>
        <v>237986559.92</v>
      </c>
      <c r="J407" s="21"/>
      <c r="K407" s="21"/>
      <c r="L407" s="21"/>
    </row>
    <row r="408" spans="1:12" s="8" customFormat="1" ht="12.75">
      <c r="A408" s="12" t="s">
        <v>5</v>
      </c>
      <c r="B408" s="2" t="s">
        <v>6</v>
      </c>
      <c r="C408" s="33"/>
      <c r="D408" s="33">
        <v>652190600</v>
      </c>
      <c r="E408" s="33">
        <v>236542783.84</v>
      </c>
      <c r="F408" s="24" t="str">
        <f t="shared" si="18"/>
        <v>x</v>
      </c>
      <c r="G408" s="24">
        <f t="shared" si="19"/>
        <v>36.26896552020222</v>
      </c>
      <c r="H408" s="13">
        <f t="shared" si="20"/>
        <v>236542783.84</v>
      </c>
      <c r="J408" s="21"/>
      <c r="K408" s="21"/>
      <c r="L408" s="21"/>
    </row>
    <row r="409" spans="1:12" s="8" customFormat="1" ht="12.75">
      <c r="A409" s="12" t="s">
        <v>7</v>
      </c>
      <c r="B409" s="2" t="s">
        <v>8</v>
      </c>
      <c r="C409" s="33"/>
      <c r="D409" s="33">
        <v>9833400</v>
      </c>
      <c r="E409" s="33">
        <v>1443776.08</v>
      </c>
      <c r="F409" s="24" t="str">
        <f t="shared" si="18"/>
        <v>x</v>
      </c>
      <c r="G409" s="24">
        <f t="shared" si="19"/>
        <v>14.682369068684281</v>
      </c>
      <c r="H409" s="13">
        <f t="shared" si="20"/>
        <v>1443776.08</v>
      </c>
      <c r="J409" s="21"/>
      <c r="K409" s="21"/>
      <c r="L409" s="21"/>
    </row>
    <row r="410" spans="1:12" s="8" customFormat="1" ht="12.75">
      <c r="A410" s="11" t="s">
        <v>421</v>
      </c>
      <c r="B410" s="9" t="s">
        <v>422</v>
      </c>
      <c r="C410" s="32"/>
      <c r="D410" s="32">
        <v>45935100</v>
      </c>
      <c r="E410" s="32">
        <v>16777960.81</v>
      </c>
      <c r="F410" s="22" t="str">
        <f t="shared" si="18"/>
        <v>x</v>
      </c>
      <c r="G410" s="22">
        <f t="shared" si="19"/>
        <v>36.52536036712666</v>
      </c>
      <c r="H410" s="14">
        <f t="shared" si="20"/>
        <v>16777960.81</v>
      </c>
      <c r="J410" s="21"/>
      <c r="K410" s="21"/>
      <c r="L410" s="21"/>
    </row>
    <row r="411" spans="1:12" s="8" customFormat="1" ht="12.75">
      <c r="A411" s="12" t="s">
        <v>5</v>
      </c>
      <c r="B411" s="2" t="s">
        <v>6</v>
      </c>
      <c r="C411" s="33"/>
      <c r="D411" s="33">
        <v>45935100</v>
      </c>
      <c r="E411" s="33">
        <v>16381783.69</v>
      </c>
      <c r="F411" s="24" t="str">
        <f t="shared" si="18"/>
        <v>x</v>
      </c>
      <c r="G411" s="24">
        <f t="shared" si="19"/>
        <v>35.66288892372064</v>
      </c>
      <c r="H411" s="13">
        <f t="shared" si="20"/>
        <v>16381783.69</v>
      </c>
      <c r="J411" s="21"/>
      <c r="K411" s="21"/>
      <c r="L411" s="21"/>
    </row>
    <row r="412" spans="1:12" s="8" customFormat="1" ht="12.75">
      <c r="A412" s="12" t="s">
        <v>7</v>
      </c>
      <c r="B412" s="2" t="s">
        <v>8</v>
      </c>
      <c r="C412" s="33"/>
      <c r="D412" s="33"/>
      <c r="E412" s="33">
        <v>396177.12</v>
      </c>
      <c r="F412" s="24"/>
      <c r="G412" s="24"/>
      <c r="H412" s="13"/>
      <c r="J412" s="21"/>
      <c r="K412" s="21"/>
      <c r="L412" s="21"/>
    </row>
    <row r="413" spans="1:12" s="8" customFormat="1" ht="12.75">
      <c r="A413" s="11" t="s">
        <v>423</v>
      </c>
      <c r="B413" s="9" t="s">
        <v>424</v>
      </c>
      <c r="C413" s="32"/>
      <c r="D413" s="32">
        <v>144067100</v>
      </c>
      <c r="E413" s="32">
        <v>53236164.8</v>
      </c>
      <c r="F413" s="22" t="str">
        <f t="shared" si="18"/>
        <v>x</v>
      </c>
      <c r="G413" s="22">
        <f t="shared" si="19"/>
        <v>36.9523401248446</v>
      </c>
      <c r="H413" s="14">
        <f t="shared" si="20"/>
        <v>53236164.8</v>
      </c>
      <c r="J413" s="21"/>
      <c r="K413" s="21"/>
      <c r="L413" s="21"/>
    </row>
    <row r="414" spans="1:12" s="8" customFormat="1" ht="12.75">
      <c r="A414" s="12" t="s">
        <v>5</v>
      </c>
      <c r="B414" s="2" t="s">
        <v>6</v>
      </c>
      <c r="C414" s="33"/>
      <c r="D414" s="33">
        <v>144067100</v>
      </c>
      <c r="E414" s="33">
        <v>52597313.41</v>
      </c>
      <c r="F414" s="24" t="str">
        <f t="shared" si="18"/>
        <v>x</v>
      </c>
      <c r="G414" s="24">
        <f t="shared" si="19"/>
        <v>36.50889995703391</v>
      </c>
      <c r="H414" s="13">
        <f t="shared" si="20"/>
        <v>52597313.41</v>
      </c>
      <c r="J414" s="21"/>
      <c r="K414" s="21"/>
      <c r="L414" s="21"/>
    </row>
    <row r="415" spans="1:12" s="8" customFormat="1" ht="12.75">
      <c r="A415" s="12" t="s">
        <v>7</v>
      </c>
      <c r="B415" s="2" t="s">
        <v>8</v>
      </c>
      <c r="C415" s="33"/>
      <c r="D415" s="33"/>
      <c r="E415" s="33">
        <v>638851.39</v>
      </c>
      <c r="F415" s="24"/>
      <c r="G415" s="24"/>
      <c r="H415" s="13"/>
      <c r="J415" s="21"/>
      <c r="K415" s="21"/>
      <c r="L415" s="21"/>
    </row>
    <row r="416" spans="1:12" s="8" customFormat="1" ht="12.75">
      <c r="A416" s="11" t="s">
        <v>425</v>
      </c>
      <c r="B416" s="9" t="s">
        <v>426</v>
      </c>
      <c r="C416" s="32"/>
      <c r="D416" s="32">
        <v>8562800</v>
      </c>
      <c r="E416" s="32">
        <v>3567833.35</v>
      </c>
      <c r="F416" s="22" t="str">
        <f t="shared" si="18"/>
        <v>x</v>
      </c>
      <c r="G416" s="22">
        <f t="shared" si="19"/>
        <v>41.66666686130705</v>
      </c>
      <c r="H416" s="14">
        <f t="shared" si="20"/>
        <v>3567833.35</v>
      </c>
      <c r="J416" s="21"/>
      <c r="K416" s="21"/>
      <c r="L416" s="21"/>
    </row>
    <row r="417" spans="1:12" s="8" customFormat="1" ht="12.75">
      <c r="A417" s="12" t="s">
        <v>5</v>
      </c>
      <c r="B417" s="2" t="s">
        <v>6</v>
      </c>
      <c r="C417" s="33"/>
      <c r="D417" s="33">
        <v>8562800</v>
      </c>
      <c r="E417" s="33">
        <v>3567833.35</v>
      </c>
      <c r="F417" s="24" t="str">
        <f t="shared" si="18"/>
        <v>x</v>
      </c>
      <c r="G417" s="24">
        <f t="shared" si="19"/>
        <v>41.66666686130705</v>
      </c>
      <c r="H417" s="13">
        <f t="shared" si="20"/>
        <v>3567833.35</v>
      </c>
      <c r="J417" s="21"/>
      <c r="K417" s="21"/>
      <c r="L417" s="21"/>
    </row>
    <row r="418" spans="1:12" s="8" customFormat="1" ht="12.75">
      <c r="A418" s="11" t="s">
        <v>427</v>
      </c>
      <c r="B418" s="9" t="s">
        <v>428</v>
      </c>
      <c r="C418" s="32"/>
      <c r="D418" s="32">
        <v>354272800</v>
      </c>
      <c r="E418" s="32">
        <v>132019741.68</v>
      </c>
      <c r="F418" s="22" t="str">
        <f t="shared" si="18"/>
        <v>x</v>
      </c>
      <c r="G418" s="22">
        <f t="shared" si="19"/>
        <v>37.26499513369358</v>
      </c>
      <c r="H418" s="14">
        <f t="shared" si="20"/>
        <v>132019741.68</v>
      </c>
      <c r="J418" s="21"/>
      <c r="K418" s="21"/>
      <c r="L418" s="21"/>
    </row>
    <row r="419" spans="1:12" s="8" customFormat="1" ht="12.75">
      <c r="A419" s="12" t="s">
        <v>5</v>
      </c>
      <c r="B419" s="2" t="s">
        <v>6</v>
      </c>
      <c r="C419" s="33"/>
      <c r="D419" s="33">
        <v>354272800</v>
      </c>
      <c r="E419" s="33">
        <v>130740524.9</v>
      </c>
      <c r="F419" s="24" t="str">
        <f t="shared" si="18"/>
        <v>x</v>
      </c>
      <c r="G419" s="24">
        <f t="shared" si="19"/>
        <v>36.90391271923783</v>
      </c>
      <c r="H419" s="13">
        <f t="shared" si="20"/>
        <v>130740524.9</v>
      </c>
      <c r="J419" s="21"/>
      <c r="K419" s="21"/>
      <c r="L419" s="21"/>
    </row>
    <row r="420" spans="1:12" s="8" customFormat="1" ht="12.75">
      <c r="A420" s="12" t="s">
        <v>7</v>
      </c>
      <c r="B420" s="2" t="s">
        <v>8</v>
      </c>
      <c r="C420" s="33"/>
      <c r="D420" s="33"/>
      <c r="E420" s="33">
        <v>1279216.78</v>
      </c>
      <c r="F420" s="24"/>
      <c r="G420" s="24"/>
      <c r="H420" s="13"/>
      <c r="J420" s="21"/>
      <c r="K420" s="21"/>
      <c r="L420" s="21"/>
    </row>
    <row r="421" spans="1:12" s="8" customFormat="1" ht="12.75">
      <c r="A421" s="11" t="s">
        <v>429</v>
      </c>
      <c r="B421" s="9" t="s">
        <v>430</v>
      </c>
      <c r="C421" s="32"/>
      <c r="D421" s="32">
        <v>1040324500</v>
      </c>
      <c r="E421" s="32">
        <v>420865999.19</v>
      </c>
      <c r="F421" s="22" t="str">
        <f t="shared" si="18"/>
        <v>x</v>
      </c>
      <c r="G421" s="22">
        <f t="shared" si="19"/>
        <v>40.45526171785823</v>
      </c>
      <c r="H421" s="14">
        <f t="shared" si="20"/>
        <v>420865999.19</v>
      </c>
      <c r="J421" s="21"/>
      <c r="K421" s="21"/>
      <c r="L421" s="21"/>
    </row>
    <row r="422" spans="1:12" s="8" customFormat="1" ht="12.75">
      <c r="A422" s="12" t="s">
        <v>5</v>
      </c>
      <c r="B422" s="2" t="s">
        <v>6</v>
      </c>
      <c r="C422" s="33"/>
      <c r="D422" s="33">
        <v>1040324500</v>
      </c>
      <c r="E422" s="33">
        <v>408974276.27</v>
      </c>
      <c r="F422" s="24" t="str">
        <f aca="true" t="shared" si="23" ref="F422:F486">IF(C422=0,"x",E422/C422*100)</f>
        <v>x</v>
      </c>
      <c r="G422" s="24">
        <f aca="true" t="shared" si="24" ref="G422:G487">IF(D422=0,"x",E422/D422*100)</f>
        <v>39.312183484095584</v>
      </c>
      <c r="H422" s="13">
        <f aca="true" t="shared" si="25" ref="H422:H486">+E422-C422</f>
        <v>408974276.27</v>
      </c>
      <c r="J422" s="21"/>
      <c r="K422" s="21"/>
      <c r="L422" s="21"/>
    </row>
    <row r="423" spans="1:12" s="8" customFormat="1" ht="12.75">
      <c r="A423" s="12" t="s">
        <v>7</v>
      </c>
      <c r="B423" s="2" t="s">
        <v>8</v>
      </c>
      <c r="C423" s="33"/>
      <c r="D423" s="33"/>
      <c r="E423" s="33">
        <v>11891722.92</v>
      </c>
      <c r="F423" s="24"/>
      <c r="G423" s="24"/>
      <c r="H423" s="13"/>
      <c r="J423" s="21"/>
      <c r="K423" s="21"/>
      <c r="L423" s="21"/>
    </row>
    <row r="424" spans="1:12" s="8" customFormat="1" ht="12.75">
      <c r="A424" s="11" t="s">
        <v>431</v>
      </c>
      <c r="B424" s="9" t="s">
        <v>432</v>
      </c>
      <c r="C424" s="32"/>
      <c r="D424" s="32">
        <v>6590200</v>
      </c>
      <c r="E424" s="32">
        <v>2042936.51</v>
      </c>
      <c r="F424" s="22" t="str">
        <f t="shared" si="23"/>
        <v>x</v>
      </c>
      <c r="G424" s="22">
        <f t="shared" si="24"/>
        <v>30.999613213559527</v>
      </c>
      <c r="H424" s="14">
        <f t="shared" si="25"/>
        <v>2042936.51</v>
      </c>
      <c r="J424" s="21"/>
      <c r="K424" s="21"/>
      <c r="L424" s="21"/>
    </row>
    <row r="425" spans="1:12" s="8" customFormat="1" ht="12.75">
      <c r="A425" s="12" t="s">
        <v>5</v>
      </c>
      <c r="B425" s="2" t="s">
        <v>6</v>
      </c>
      <c r="C425" s="33"/>
      <c r="D425" s="33">
        <v>5215200</v>
      </c>
      <c r="E425" s="33">
        <v>1728974.81</v>
      </c>
      <c r="F425" s="24" t="str">
        <f t="shared" si="23"/>
        <v>x</v>
      </c>
      <c r="G425" s="24">
        <f t="shared" si="24"/>
        <v>33.15260795367388</v>
      </c>
      <c r="H425" s="13">
        <f t="shared" si="25"/>
        <v>1728974.81</v>
      </c>
      <c r="J425" s="21"/>
      <c r="K425" s="21"/>
      <c r="L425" s="21"/>
    </row>
    <row r="426" spans="1:12" s="8" customFormat="1" ht="12.75">
      <c r="A426" s="12" t="s">
        <v>7</v>
      </c>
      <c r="B426" s="2" t="s">
        <v>8</v>
      </c>
      <c r="C426" s="33"/>
      <c r="D426" s="33">
        <v>1375000</v>
      </c>
      <c r="E426" s="33">
        <v>313961.7</v>
      </c>
      <c r="F426" s="24" t="str">
        <f t="shared" si="23"/>
        <v>x</v>
      </c>
      <c r="G426" s="24">
        <f t="shared" si="24"/>
        <v>22.833578181818183</v>
      </c>
      <c r="H426" s="13">
        <f t="shared" si="25"/>
        <v>313961.7</v>
      </c>
      <c r="J426" s="21"/>
      <c r="K426" s="21"/>
      <c r="L426" s="21"/>
    </row>
    <row r="427" spans="1:12" s="8" customFormat="1" ht="12.75">
      <c r="A427" s="11" t="s">
        <v>433</v>
      </c>
      <c r="B427" s="9" t="s">
        <v>434</v>
      </c>
      <c r="C427" s="32"/>
      <c r="D427" s="32">
        <v>6588500</v>
      </c>
      <c r="E427" s="32">
        <v>1553037.72</v>
      </c>
      <c r="F427" s="22" t="str">
        <f t="shared" si="23"/>
        <v>x</v>
      </c>
      <c r="G427" s="22">
        <f t="shared" si="24"/>
        <v>23.5719468771344</v>
      </c>
      <c r="H427" s="14">
        <f t="shared" si="25"/>
        <v>1553037.72</v>
      </c>
      <c r="J427" s="21"/>
      <c r="K427" s="21"/>
      <c r="L427" s="21"/>
    </row>
    <row r="428" spans="1:12" s="8" customFormat="1" ht="12.75">
      <c r="A428" s="12" t="s">
        <v>5</v>
      </c>
      <c r="B428" s="2" t="s">
        <v>6</v>
      </c>
      <c r="C428" s="33"/>
      <c r="D428" s="33">
        <v>6410000</v>
      </c>
      <c r="E428" s="33">
        <v>1492887.72</v>
      </c>
      <c r="F428" s="24" t="str">
        <f t="shared" si="23"/>
        <v>x</v>
      </c>
      <c r="G428" s="24">
        <f t="shared" si="24"/>
        <v>23.28998003120125</v>
      </c>
      <c r="H428" s="13">
        <f t="shared" si="25"/>
        <v>1492887.72</v>
      </c>
      <c r="J428" s="21"/>
      <c r="K428" s="21"/>
      <c r="L428" s="21"/>
    </row>
    <row r="429" spans="1:12" s="8" customFormat="1" ht="12.75">
      <c r="A429" s="12" t="s">
        <v>7</v>
      </c>
      <c r="B429" s="2" t="s">
        <v>8</v>
      </c>
      <c r="C429" s="33"/>
      <c r="D429" s="33">
        <v>178500</v>
      </c>
      <c r="E429" s="33">
        <v>60150</v>
      </c>
      <c r="F429" s="24" t="str">
        <f t="shared" si="23"/>
        <v>x</v>
      </c>
      <c r="G429" s="24">
        <f t="shared" si="24"/>
        <v>33.69747899159664</v>
      </c>
      <c r="H429" s="13">
        <f t="shared" si="25"/>
        <v>60150</v>
      </c>
      <c r="J429" s="21"/>
      <c r="K429" s="21"/>
      <c r="L429" s="21"/>
    </row>
    <row r="430" spans="1:12" s="8" customFormat="1" ht="12.75">
      <c r="A430" s="11" t="s">
        <v>435</v>
      </c>
      <c r="B430" s="9" t="s">
        <v>436</v>
      </c>
      <c r="C430" s="32"/>
      <c r="D430" s="32">
        <v>4656200</v>
      </c>
      <c r="E430" s="32">
        <v>1824685</v>
      </c>
      <c r="F430" s="22" t="str">
        <f t="shared" si="23"/>
        <v>x</v>
      </c>
      <c r="G430" s="22">
        <f t="shared" si="24"/>
        <v>39.188286585627765</v>
      </c>
      <c r="H430" s="14">
        <f t="shared" si="25"/>
        <v>1824685</v>
      </c>
      <c r="J430" s="21"/>
      <c r="K430" s="21"/>
      <c r="L430" s="21"/>
    </row>
    <row r="431" spans="1:12" s="8" customFormat="1" ht="12.75">
      <c r="A431" s="12" t="s">
        <v>5</v>
      </c>
      <c r="B431" s="2" t="s">
        <v>6</v>
      </c>
      <c r="C431" s="33"/>
      <c r="D431" s="33">
        <v>4344200</v>
      </c>
      <c r="E431" s="33">
        <v>1584685</v>
      </c>
      <c r="F431" s="24" t="str">
        <f t="shared" si="23"/>
        <v>x</v>
      </c>
      <c r="G431" s="24">
        <f t="shared" si="24"/>
        <v>36.47817780028544</v>
      </c>
      <c r="H431" s="13">
        <f t="shared" si="25"/>
        <v>1584685</v>
      </c>
      <c r="J431" s="21"/>
      <c r="K431" s="21"/>
      <c r="L431" s="21"/>
    </row>
    <row r="432" spans="1:12" s="8" customFormat="1" ht="12.75">
      <c r="A432" s="12" t="s">
        <v>7</v>
      </c>
      <c r="B432" s="2" t="s">
        <v>8</v>
      </c>
      <c r="C432" s="33"/>
      <c r="D432" s="33">
        <v>312000</v>
      </c>
      <c r="E432" s="33">
        <v>240000</v>
      </c>
      <c r="F432" s="24" t="str">
        <f t="shared" si="23"/>
        <v>x</v>
      </c>
      <c r="G432" s="24">
        <f t="shared" si="24"/>
        <v>76.92307692307693</v>
      </c>
      <c r="H432" s="13">
        <f t="shared" si="25"/>
        <v>240000</v>
      </c>
      <c r="J432" s="21"/>
      <c r="K432" s="21"/>
      <c r="L432" s="21"/>
    </row>
    <row r="433" spans="1:12" s="8" customFormat="1" ht="12.75">
      <c r="A433" s="11" t="s">
        <v>437</v>
      </c>
      <c r="B433" s="9" t="s">
        <v>438</v>
      </c>
      <c r="C433" s="32"/>
      <c r="D433" s="32">
        <v>124247500</v>
      </c>
      <c r="E433" s="32">
        <v>31142807.04</v>
      </c>
      <c r="F433" s="22" t="str">
        <f t="shared" si="23"/>
        <v>x</v>
      </c>
      <c r="G433" s="22">
        <f t="shared" si="24"/>
        <v>25.065137761323165</v>
      </c>
      <c r="H433" s="14">
        <f t="shared" si="25"/>
        <v>31142807.04</v>
      </c>
      <c r="J433" s="21"/>
      <c r="K433" s="21"/>
      <c r="L433" s="21"/>
    </row>
    <row r="434" spans="1:12" s="8" customFormat="1" ht="12.75">
      <c r="A434" s="12" t="s">
        <v>5</v>
      </c>
      <c r="B434" s="2" t="s">
        <v>6</v>
      </c>
      <c r="C434" s="33"/>
      <c r="D434" s="33">
        <v>124247500</v>
      </c>
      <c r="E434" s="33">
        <v>30870964.54</v>
      </c>
      <c r="F434" s="24" t="str">
        <f t="shared" si="23"/>
        <v>x</v>
      </c>
      <c r="G434" s="24">
        <f t="shared" si="24"/>
        <v>24.846346638765368</v>
      </c>
      <c r="H434" s="13">
        <f t="shared" si="25"/>
        <v>30870964.54</v>
      </c>
      <c r="J434" s="21"/>
      <c r="K434" s="21"/>
      <c r="L434" s="21"/>
    </row>
    <row r="435" spans="1:12" s="8" customFormat="1" ht="12.75">
      <c r="A435" s="12" t="s">
        <v>7</v>
      </c>
      <c r="B435" s="2" t="s">
        <v>8</v>
      </c>
      <c r="C435" s="33"/>
      <c r="D435" s="33"/>
      <c r="E435" s="33">
        <v>271842.5</v>
      </c>
      <c r="F435" s="24"/>
      <c r="G435" s="24"/>
      <c r="H435" s="13"/>
      <c r="J435" s="21"/>
      <c r="K435" s="21"/>
      <c r="L435" s="21"/>
    </row>
    <row r="436" spans="1:15" s="8" customFormat="1" ht="12.75">
      <c r="A436" s="10" t="s">
        <v>262</v>
      </c>
      <c r="B436" s="7" t="s">
        <v>263</v>
      </c>
      <c r="C436" s="32">
        <v>2496507348.67</v>
      </c>
      <c r="D436" s="32">
        <v>4574084341</v>
      </c>
      <c r="E436" s="32">
        <v>1848233265.25</v>
      </c>
      <c r="F436" s="22">
        <f t="shared" si="23"/>
        <v>74.03275885547205</v>
      </c>
      <c r="G436" s="22">
        <f t="shared" si="24"/>
        <v>40.40662846295339</v>
      </c>
      <c r="H436" s="14">
        <f t="shared" si="25"/>
        <v>-648274083.4200001</v>
      </c>
      <c r="J436" s="21"/>
      <c r="K436" s="21"/>
      <c r="L436" s="21"/>
      <c r="M436" s="21"/>
      <c r="N436" s="21"/>
      <c r="O436" s="21"/>
    </row>
    <row r="437" spans="1:12" s="8" customFormat="1" ht="12.75">
      <c r="A437" s="11" t="s">
        <v>264</v>
      </c>
      <c r="B437" s="9" t="s">
        <v>265</v>
      </c>
      <c r="C437" s="32">
        <v>1319798413.87</v>
      </c>
      <c r="D437" s="32">
        <v>1667630641</v>
      </c>
      <c r="E437" s="32">
        <v>689008482.1</v>
      </c>
      <c r="F437" s="22">
        <f t="shared" si="23"/>
        <v>52.205584948359196</v>
      </c>
      <c r="G437" s="22">
        <f t="shared" si="24"/>
        <v>41.31661203387543</v>
      </c>
      <c r="H437" s="14">
        <f t="shared" si="25"/>
        <v>-630789931.7699999</v>
      </c>
      <c r="J437" s="21"/>
      <c r="K437" s="21"/>
      <c r="L437" s="21"/>
    </row>
    <row r="438" spans="1:12" s="8" customFormat="1" ht="12.75">
      <c r="A438" s="12" t="s">
        <v>5</v>
      </c>
      <c r="B438" s="2" t="s">
        <v>6</v>
      </c>
      <c r="C438" s="33">
        <v>1319794929.49</v>
      </c>
      <c r="D438" s="33">
        <v>1657792241</v>
      </c>
      <c r="E438" s="33">
        <v>688739363.83</v>
      </c>
      <c r="F438" s="24">
        <f t="shared" si="23"/>
        <v>52.18533186031752</v>
      </c>
      <c r="G438" s="24">
        <f t="shared" si="24"/>
        <v>41.54557771452376</v>
      </c>
      <c r="H438" s="13">
        <f t="shared" si="25"/>
        <v>-631055565.66</v>
      </c>
      <c r="J438" s="21"/>
      <c r="K438" s="21"/>
      <c r="L438" s="21"/>
    </row>
    <row r="439" spans="1:12" s="8" customFormat="1" ht="12.75">
      <c r="A439" s="12" t="s">
        <v>7</v>
      </c>
      <c r="B439" s="2" t="s">
        <v>8</v>
      </c>
      <c r="C439" s="33">
        <v>3484.38</v>
      </c>
      <c r="D439" s="33">
        <v>9838400</v>
      </c>
      <c r="E439" s="33">
        <v>269118.27</v>
      </c>
      <c r="F439" s="24">
        <f t="shared" si="23"/>
        <v>7723.5625850223005</v>
      </c>
      <c r="G439" s="24">
        <f t="shared" si="24"/>
        <v>2.735386546592942</v>
      </c>
      <c r="H439" s="13">
        <f t="shared" si="25"/>
        <v>265633.89</v>
      </c>
      <c r="J439" s="21"/>
      <c r="K439" s="21"/>
      <c r="L439" s="21"/>
    </row>
    <row r="440" spans="1:12" s="8" customFormat="1" ht="12.75">
      <c r="A440" s="11" t="s">
        <v>266</v>
      </c>
      <c r="B440" s="9" t="s">
        <v>267</v>
      </c>
      <c r="C440" s="32">
        <v>1176708934.8</v>
      </c>
      <c r="D440" s="32">
        <v>2906453700</v>
      </c>
      <c r="E440" s="32">
        <v>1159224783.15</v>
      </c>
      <c r="F440" s="22">
        <f t="shared" si="23"/>
        <v>98.51414813528449</v>
      </c>
      <c r="G440" s="22">
        <f t="shared" si="24"/>
        <v>39.88450884836046</v>
      </c>
      <c r="H440" s="14">
        <f t="shared" si="25"/>
        <v>-17484151.649999857</v>
      </c>
      <c r="J440" s="21"/>
      <c r="K440" s="21"/>
      <c r="L440" s="21"/>
    </row>
    <row r="441" spans="1:12" s="8" customFormat="1" ht="12.75">
      <c r="A441" s="12" t="s">
        <v>5</v>
      </c>
      <c r="B441" s="2" t="s">
        <v>6</v>
      </c>
      <c r="C441" s="33">
        <v>1172703615.15</v>
      </c>
      <c r="D441" s="33">
        <v>2885103700</v>
      </c>
      <c r="E441" s="33">
        <v>1153525641.26</v>
      </c>
      <c r="F441" s="24">
        <f t="shared" si="23"/>
        <v>98.36463590269166</v>
      </c>
      <c r="G441" s="24">
        <f t="shared" si="24"/>
        <v>39.9821206170163</v>
      </c>
      <c r="H441" s="13">
        <f t="shared" si="25"/>
        <v>-19177973.890000105</v>
      </c>
      <c r="J441" s="21"/>
      <c r="K441" s="21"/>
      <c r="L441" s="21"/>
    </row>
    <row r="442" spans="1:12" s="8" customFormat="1" ht="12.75">
      <c r="A442" s="12" t="s">
        <v>7</v>
      </c>
      <c r="B442" s="2" t="s">
        <v>8</v>
      </c>
      <c r="C442" s="33">
        <v>4005319.65</v>
      </c>
      <c r="D442" s="33">
        <v>21350000</v>
      </c>
      <c r="E442" s="33">
        <v>5699141.89</v>
      </c>
      <c r="F442" s="24">
        <f t="shared" si="23"/>
        <v>142.2893149114828</v>
      </c>
      <c r="G442" s="24">
        <f t="shared" si="24"/>
        <v>26.69387302107728</v>
      </c>
      <c r="H442" s="13">
        <f t="shared" si="25"/>
        <v>1693822.2399999998</v>
      </c>
      <c r="J442" s="21"/>
      <c r="K442" s="21"/>
      <c r="L442" s="21"/>
    </row>
    <row r="443" spans="1:15" s="8" customFormat="1" ht="12.75">
      <c r="A443" s="10" t="s">
        <v>268</v>
      </c>
      <c r="B443" s="7" t="s">
        <v>269</v>
      </c>
      <c r="C443" s="32">
        <v>23437161.88</v>
      </c>
      <c r="D443" s="32">
        <v>51000000</v>
      </c>
      <c r="E443" s="32">
        <v>19952791.71</v>
      </c>
      <c r="F443" s="22">
        <f t="shared" si="23"/>
        <v>85.13313946526362</v>
      </c>
      <c r="G443" s="22">
        <f t="shared" si="24"/>
        <v>39.123121</v>
      </c>
      <c r="H443" s="14">
        <f t="shared" si="25"/>
        <v>-3484370.169999998</v>
      </c>
      <c r="J443" s="21"/>
      <c r="K443" s="21"/>
      <c r="L443" s="21"/>
      <c r="M443" s="21"/>
      <c r="N443" s="21"/>
      <c r="O443" s="21"/>
    </row>
    <row r="444" spans="1:12" s="8" customFormat="1" ht="12.75">
      <c r="A444" s="11" t="s">
        <v>270</v>
      </c>
      <c r="B444" s="9" t="s">
        <v>271</v>
      </c>
      <c r="C444" s="32">
        <v>23437161.88</v>
      </c>
      <c r="D444" s="32">
        <v>51000000</v>
      </c>
      <c r="E444" s="32">
        <v>19952791.71</v>
      </c>
      <c r="F444" s="22">
        <f t="shared" si="23"/>
        <v>85.13313946526362</v>
      </c>
      <c r="G444" s="22">
        <f t="shared" si="24"/>
        <v>39.123121</v>
      </c>
      <c r="H444" s="14">
        <f t="shared" si="25"/>
        <v>-3484370.169999998</v>
      </c>
      <c r="J444" s="21"/>
      <c r="K444" s="21"/>
      <c r="L444" s="21"/>
    </row>
    <row r="445" spans="1:12" s="8" customFormat="1" ht="12.75">
      <c r="A445" s="12" t="s">
        <v>5</v>
      </c>
      <c r="B445" s="2" t="s">
        <v>6</v>
      </c>
      <c r="C445" s="33">
        <v>23398232.52</v>
      </c>
      <c r="D445" s="33">
        <v>50993000</v>
      </c>
      <c r="E445" s="33">
        <v>19950866.11</v>
      </c>
      <c r="F445" s="24">
        <f t="shared" si="23"/>
        <v>85.26655204809461</v>
      </c>
      <c r="G445" s="24">
        <f t="shared" si="24"/>
        <v>39.12471537269821</v>
      </c>
      <c r="H445" s="13">
        <f t="shared" si="25"/>
        <v>-3447366.41</v>
      </c>
      <c r="J445" s="21"/>
      <c r="K445" s="21"/>
      <c r="L445" s="21"/>
    </row>
    <row r="446" spans="1:12" s="8" customFormat="1" ht="12.75">
      <c r="A446" s="12" t="s">
        <v>7</v>
      </c>
      <c r="B446" s="2" t="s">
        <v>8</v>
      </c>
      <c r="C446" s="33">
        <v>38929.36</v>
      </c>
      <c r="D446" s="33">
        <v>7000</v>
      </c>
      <c r="E446" s="33">
        <v>1925.6</v>
      </c>
      <c r="F446" s="24">
        <f t="shared" si="23"/>
        <v>4.946395214306118</v>
      </c>
      <c r="G446" s="24">
        <f t="shared" si="24"/>
        <v>27.508571428571425</v>
      </c>
      <c r="H446" s="13">
        <f t="shared" si="25"/>
        <v>-37003.76</v>
      </c>
      <c r="J446" s="21"/>
      <c r="K446" s="21"/>
      <c r="L446" s="21"/>
    </row>
    <row r="447" spans="1:15" s="8" customFormat="1" ht="12.75">
      <c r="A447" s="10" t="s">
        <v>272</v>
      </c>
      <c r="B447" s="7" t="s">
        <v>273</v>
      </c>
      <c r="C447" s="32">
        <v>1009465933.16</v>
      </c>
      <c r="D447" s="32">
        <v>2399477000</v>
      </c>
      <c r="E447" s="32">
        <v>961847576.53</v>
      </c>
      <c r="F447" s="22">
        <f t="shared" si="23"/>
        <v>95.28281687714443</v>
      </c>
      <c r="G447" s="22">
        <f t="shared" si="24"/>
        <v>40.08571770139909</v>
      </c>
      <c r="H447" s="14">
        <f t="shared" si="25"/>
        <v>-47618356.629999995</v>
      </c>
      <c r="J447" s="21"/>
      <c r="K447" s="21"/>
      <c r="L447" s="21"/>
      <c r="M447" s="21"/>
      <c r="N447" s="21"/>
      <c r="O447" s="21"/>
    </row>
    <row r="448" spans="1:12" s="8" customFormat="1" ht="12.75">
      <c r="A448" s="11" t="s">
        <v>274</v>
      </c>
      <c r="B448" s="9" t="s">
        <v>275</v>
      </c>
      <c r="C448" s="32">
        <v>112155746.71</v>
      </c>
      <c r="D448" s="32">
        <v>442926700</v>
      </c>
      <c r="E448" s="32">
        <v>104537110.58</v>
      </c>
      <c r="F448" s="22">
        <f t="shared" si="23"/>
        <v>93.2070924999506</v>
      </c>
      <c r="G448" s="22">
        <f t="shared" si="24"/>
        <v>23.601447052074302</v>
      </c>
      <c r="H448" s="14">
        <f t="shared" si="25"/>
        <v>-7618636.129999995</v>
      </c>
      <c r="J448" s="21"/>
      <c r="K448" s="21"/>
      <c r="L448" s="21"/>
    </row>
    <row r="449" spans="1:12" s="8" customFormat="1" ht="12.75">
      <c r="A449" s="12" t="s">
        <v>5</v>
      </c>
      <c r="B449" s="2" t="s">
        <v>6</v>
      </c>
      <c r="C449" s="33">
        <v>96806228.26</v>
      </c>
      <c r="D449" s="33">
        <v>286657700</v>
      </c>
      <c r="E449" s="33">
        <v>91257865.59</v>
      </c>
      <c r="F449" s="24">
        <f t="shared" si="23"/>
        <v>94.26858914996839</v>
      </c>
      <c r="G449" s="24">
        <f t="shared" si="24"/>
        <v>31.835134932708943</v>
      </c>
      <c r="H449" s="13">
        <f t="shared" si="25"/>
        <v>-5548362.670000002</v>
      </c>
      <c r="J449" s="21"/>
      <c r="K449" s="21"/>
      <c r="L449" s="21"/>
    </row>
    <row r="450" spans="1:12" s="8" customFormat="1" ht="12.75">
      <c r="A450" s="12" t="s">
        <v>7</v>
      </c>
      <c r="B450" s="2" t="s">
        <v>8</v>
      </c>
      <c r="C450" s="33">
        <v>15349518.45</v>
      </c>
      <c r="D450" s="33">
        <v>156269000</v>
      </c>
      <c r="E450" s="33">
        <v>13279244.99</v>
      </c>
      <c r="F450" s="24">
        <f t="shared" si="23"/>
        <v>86.51245335973391</v>
      </c>
      <c r="G450" s="24">
        <f t="shared" si="24"/>
        <v>8.497683475289405</v>
      </c>
      <c r="H450" s="13">
        <f t="shared" si="25"/>
        <v>-2070273.459999999</v>
      </c>
      <c r="J450" s="21"/>
      <c r="K450" s="21"/>
      <c r="L450" s="21"/>
    </row>
    <row r="451" spans="1:12" s="8" customFormat="1" ht="12.75">
      <c r="A451" s="11" t="s">
        <v>276</v>
      </c>
      <c r="B451" s="9" t="s">
        <v>277</v>
      </c>
      <c r="C451" s="32">
        <v>2223301.61</v>
      </c>
      <c r="D451" s="32">
        <v>5067000</v>
      </c>
      <c r="E451" s="32">
        <v>2022029.79</v>
      </c>
      <c r="F451" s="22">
        <f t="shared" si="23"/>
        <v>90.9471652836162</v>
      </c>
      <c r="G451" s="22">
        <f t="shared" si="24"/>
        <v>39.905857312018945</v>
      </c>
      <c r="H451" s="14">
        <f t="shared" si="25"/>
        <v>-201271.81999999983</v>
      </c>
      <c r="J451" s="21"/>
      <c r="K451" s="21"/>
      <c r="L451" s="21"/>
    </row>
    <row r="452" spans="1:12" s="8" customFormat="1" ht="12.75">
      <c r="A452" s="12" t="s">
        <v>5</v>
      </c>
      <c r="B452" s="2" t="s">
        <v>6</v>
      </c>
      <c r="C452" s="33">
        <v>2220527.55</v>
      </c>
      <c r="D452" s="33">
        <v>4992000</v>
      </c>
      <c r="E452" s="33">
        <v>1992742.29</v>
      </c>
      <c r="F452" s="24">
        <f t="shared" si="23"/>
        <v>89.74184040184505</v>
      </c>
      <c r="G452" s="24">
        <f t="shared" si="24"/>
        <v>39.91871574519231</v>
      </c>
      <c r="H452" s="13">
        <f t="shared" si="25"/>
        <v>-227785.25999999978</v>
      </c>
      <c r="J452" s="21"/>
      <c r="K452" s="21"/>
      <c r="L452" s="21"/>
    </row>
    <row r="453" spans="1:12" s="8" customFormat="1" ht="12.75">
      <c r="A453" s="12" t="s">
        <v>7</v>
      </c>
      <c r="B453" s="2" t="s">
        <v>8</v>
      </c>
      <c r="C453" s="33">
        <v>2774.06</v>
      </c>
      <c r="D453" s="33">
        <v>75000</v>
      </c>
      <c r="E453" s="33">
        <v>29287.5</v>
      </c>
      <c r="F453" s="24">
        <f t="shared" si="23"/>
        <v>1055.7630332436934</v>
      </c>
      <c r="G453" s="24">
        <f t="shared" si="24"/>
        <v>39.050000000000004</v>
      </c>
      <c r="H453" s="13">
        <f t="shared" si="25"/>
        <v>26513.44</v>
      </c>
      <c r="J453" s="21"/>
      <c r="K453" s="21"/>
      <c r="L453" s="21"/>
    </row>
    <row r="454" spans="1:12" s="8" customFormat="1" ht="12.75">
      <c r="A454" s="11" t="s">
        <v>278</v>
      </c>
      <c r="B454" s="9" t="s">
        <v>279</v>
      </c>
      <c r="C454" s="32">
        <v>227223421.18</v>
      </c>
      <c r="D454" s="32">
        <v>467888500</v>
      </c>
      <c r="E454" s="32">
        <v>201629283.74</v>
      </c>
      <c r="F454" s="22">
        <f t="shared" si="23"/>
        <v>88.73613586703061</v>
      </c>
      <c r="G454" s="22">
        <f t="shared" si="24"/>
        <v>43.09344720804209</v>
      </c>
      <c r="H454" s="14">
        <f t="shared" si="25"/>
        <v>-25594137.439999998</v>
      </c>
      <c r="J454" s="21"/>
      <c r="K454" s="21"/>
      <c r="L454" s="21"/>
    </row>
    <row r="455" spans="1:12" s="8" customFormat="1" ht="12.75">
      <c r="A455" s="12" t="s">
        <v>5</v>
      </c>
      <c r="B455" s="2" t="s">
        <v>6</v>
      </c>
      <c r="C455" s="33">
        <v>227223421.18</v>
      </c>
      <c r="D455" s="33">
        <v>467888500</v>
      </c>
      <c r="E455" s="33">
        <v>201043297.47</v>
      </c>
      <c r="F455" s="24">
        <f t="shared" si="23"/>
        <v>88.47824595983842</v>
      </c>
      <c r="G455" s="24">
        <f t="shared" si="24"/>
        <v>42.96820662828858</v>
      </c>
      <c r="H455" s="13">
        <f t="shared" si="25"/>
        <v>-26180123.71000001</v>
      </c>
      <c r="J455" s="21"/>
      <c r="K455" s="21"/>
      <c r="L455" s="21"/>
    </row>
    <row r="456" spans="1:12" s="8" customFormat="1" ht="12.75">
      <c r="A456" s="12" t="s">
        <v>7</v>
      </c>
      <c r="B456" s="2" t="s">
        <v>8</v>
      </c>
      <c r="C456" s="33"/>
      <c r="D456" s="33"/>
      <c r="E456" s="33">
        <v>585986.27</v>
      </c>
      <c r="F456" s="24"/>
      <c r="G456" s="24"/>
      <c r="H456" s="13"/>
      <c r="J456" s="21"/>
      <c r="K456" s="21"/>
      <c r="L456" s="21"/>
    </row>
    <row r="457" spans="1:12" s="8" customFormat="1" ht="12.75">
      <c r="A457" s="11" t="s">
        <v>280</v>
      </c>
      <c r="B457" s="9" t="s">
        <v>281</v>
      </c>
      <c r="C457" s="32">
        <v>12079096.7</v>
      </c>
      <c r="D457" s="32">
        <v>29530300</v>
      </c>
      <c r="E457" s="32">
        <v>11876284.49</v>
      </c>
      <c r="F457" s="22">
        <f t="shared" si="23"/>
        <v>98.32096542450894</v>
      </c>
      <c r="G457" s="22">
        <f t="shared" si="24"/>
        <v>40.217283569757164</v>
      </c>
      <c r="H457" s="14">
        <f t="shared" si="25"/>
        <v>-202812.20999999903</v>
      </c>
      <c r="J457" s="21"/>
      <c r="K457" s="21"/>
      <c r="L457" s="21"/>
    </row>
    <row r="458" spans="1:12" s="8" customFormat="1" ht="12.75">
      <c r="A458" s="12" t="s">
        <v>5</v>
      </c>
      <c r="B458" s="2" t="s">
        <v>6</v>
      </c>
      <c r="C458" s="33">
        <v>12079096.7</v>
      </c>
      <c r="D458" s="33">
        <v>29530300</v>
      </c>
      <c r="E458" s="33">
        <v>11876284.49</v>
      </c>
      <c r="F458" s="24">
        <f t="shared" si="23"/>
        <v>98.32096542450894</v>
      </c>
      <c r="G458" s="24">
        <f t="shared" si="24"/>
        <v>40.217283569757164</v>
      </c>
      <c r="H458" s="13">
        <f t="shared" si="25"/>
        <v>-202812.20999999903</v>
      </c>
      <c r="J458" s="21"/>
      <c r="K458" s="21"/>
      <c r="L458" s="21"/>
    </row>
    <row r="459" spans="1:12" s="8" customFormat="1" ht="12.75">
      <c r="A459" s="11" t="s">
        <v>282</v>
      </c>
      <c r="B459" s="9" t="s">
        <v>283</v>
      </c>
      <c r="C459" s="32">
        <v>7503241.38</v>
      </c>
      <c r="D459" s="32">
        <v>18107800</v>
      </c>
      <c r="E459" s="32">
        <v>7358673.88</v>
      </c>
      <c r="F459" s="22">
        <f t="shared" si="23"/>
        <v>98.07326603692444</v>
      </c>
      <c r="G459" s="22">
        <f t="shared" si="24"/>
        <v>40.63814422514055</v>
      </c>
      <c r="H459" s="14">
        <f t="shared" si="25"/>
        <v>-144567.5</v>
      </c>
      <c r="J459" s="21"/>
      <c r="K459" s="21"/>
      <c r="L459" s="21"/>
    </row>
    <row r="460" spans="1:12" s="8" customFormat="1" ht="12.75">
      <c r="A460" s="12" t="s">
        <v>5</v>
      </c>
      <c r="B460" s="2" t="s">
        <v>6</v>
      </c>
      <c r="C460" s="33">
        <v>7503241.38</v>
      </c>
      <c r="D460" s="33">
        <v>18107800</v>
      </c>
      <c r="E460" s="33">
        <v>7358673.88</v>
      </c>
      <c r="F460" s="24">
        <f t="shared" si="23"/>
        <v>98.07326603692444</v>
      </c>
      <c r="G460" s="24">
        <f t="shared" si="24"/>
        <v>40.63814422514055</v>
      </c>
      <c r="H460" s="13">
        <f t="shared" si="25"/>
        <v>-144567.5</v>
      </c>
      <c r="J460" s="21"/>
      <c r="K460" s="21"/>
      <c r="L460" s="21"/>
    </row>
    <row r="461" spans="1:12" s="8" customFormat="1" ht="12.75">
      <c r="A461" s="11" t="s">
        <v>284</v>
      </c>
      <c r="B461" s="9" t="s">
        <v>285</v>
      </c>
      <c r="C461" s="32">
        <v>7765751.56</v>
      </c>
      <c r="D461" s="32">
        <v>18111000</v>
      </c>
      <c r="E461" s="32">
        <v>6960714.66</v>
      </c>
      <c r="F461" s="22">
        <f t="shared" si="23"/>
        <v>89.6334965935995</v>
      </c>
      <c r="G461" s="22">
        <f t="shared" si="24"/>
        <v>38.433629617359614</v>
      </c>
      <c r="H461" s="14">
        <f t="shared" si="25"/>
        <v>-805036.8999999994</v>
      </c>
      <c r="J461" s="21"/>
      <c r="K461" s="21"/>
      <c r="L461" s="21"/>
    </row>
    <row r="462" spans="1:12" s="8" customFormat="1" ht="12.75">
      <c r="A462" s="12" t="s">
        <v>5</v>
      </c>
      <c r="B462" s="2" t="s">
        <v>6</v>
      </c>
      <c r="C462" s="33">
        <v>7765751.56</v>
      </c>
      <c r="D462" s="33">
        <v>18111000</v>
      </c>
      <c r="E462" s="33">
        <v>6960714.66</v>
      </c>
      <c r="F462" s="24">
        <f t="shared" si="23"/>
        <v>89.6334965935995</v>
      </c>
      <c r="G462" s="24">
        <f t="shared" si="24"/>
        <v>38.433629617359614</v>
      </c>
      <c r="H462" s="13">
        <f t="shared" si="25"/>
        <v>-805036.8999999994</v>
      </c>
      <c r="J462" s="21"/>
      <c r="K462" s="21"/>
      <c r="L462" s="21"/>
    </row>
    <row r="463" spans="1:12" s="8" customFormat="1" ht="12.75">
      <c r="A463" s="11" t="s">
        <v>286</v>
      </c>
      <c r="B463" s="9" t="s">
        <v>287</v>
      </c>
      <c r="C463" s="32">
        <v>6236384.48</v>
      </c>
      <c r="D463" s="32">
        <v>15752800</v>
      </c>
      <c r="E463" s="32">
        <v>6973458.98</v>
      </c>
      <c r="F463" s="22">
        <f t="shared" si="23"/>
        <v>111.8189393608394</v>
      </c>
      <c r="G463" s="22">
        <f t="shared" si="24"/>
        <v>44.26806015438525</v>
      </c>
      <c r="H463" s="14">
        <f t="shared" si="25"/>
        <v>737074.5</v>
      </c>
      <c r="J463" s="21"/>
      <c r="K463" s="21"/>
      <c r="L463" s="21"/>
    </row>
    <row r="464" spans="1:12" s="8" customFormat="1" ht="12.75">
      <c r="A464" s="12" t="s">
        <v>5</v>
      </c>
      <c r="B464" s="2" t="s">
        <v>6</v>
      </c>
      <c r="C464" s="33">
        <v>6236384.48</v>
      </c>
      <c r="D464" s="33">
        <v>15752800</v>
      </c>
      <c r="E464" s="33">
        <v>6973458.98</v>
      </c>
      <c r="F464" s="24">
        <f t="shared" si="23"/>
        <v>111.8189393608394</v>
      </c>
      <c r="G464" s="24">
        <f t="shared" si="24"/>
        <v>44.26806015438525</v>
      </c>
      <c r="H464" s="13">
        <f t="shared" si="25"/>
        <v>737074.5</v>
      </c>
      <c r="J464" s="21"/>
      <c r="K464" s="21"/>
      <c r="L464" s="21"/>
    </row>
    <row r="465" spans="1:12" s="8" customFormat="1" ht="12.75">
      <c r="A465" s="11" t="s">
        <v>288</v>
      </c>
      <c r="B465" s="9" t="s">
        <v>289</v>
      </c>
      <c r="C465" s="32">
        <v>10165341.31</v>
      </c>
      <c r="D465" s="32">
        <v>26513400</v>
      </c>
      <c r="E465" s="32">
        <v>14096400.73</v>
      </c>
      <c r="F465" s="22">
        <f t="shared" si="23"/>
        <v>138.67119952118952</v>
      </c>
      <c r="G465" s="22">
        <f t="shared" si="24"/>
        <v>53.167080532862634</v>
      </c>
      <c r="H465" s="14">
        <f t="shared" si="25"/>
        <v>3931059.42</v>
      </c>
      <c r="J465" s="21"/>
      <c r="K465" s="21"/>
      <c r="L465" s="21"/>
    </row>
    <row r="466" spans="1:12" s="8" customFormat="1" ht="12.75">
      <c r="A466" s="12" t="s">
        <v>5</v>
      </c>
      <c r="B466" s="2" t="s">
        <v>6</v>
      </c>
      <c r="C466" s="33">
        <v>10165341.31</v>
      </c>
      <c r="D466" s="33">
        <v>26513400</v>
      </c>
      <c r="E466" s="33">
        <v>14096400.73</v>
      </c>
      <c r="F466" s="24">
        <f t="shared" si="23"/>
        <v>138.67119952118952</v>
      </c>
      <c r="G466" s="24">
        <f t="shared" si="24"/>
        <v>53.167080532862634</v>
      </c>
      <c r="H466" s="13">
        <f t="shared" si="25"/>
        <v>3931059.42</v>
      </c>
      <c r="J466" s="21"/>
      <c r="K466" s="21"/>
      <c r="L466" s="21"/>
    </row>
    <row r="467" spans="1:12" s="8" customFormat="1" ht="12.75">
      <c r="A467" s="11" t="s">
        <v>290</v>
      </c>
      <c r="B467" s="9" t="s">
        <v>291</v>
      </c>
      <c r="C467" s="32">
        <v>428600</v>
      </c>
      <c r="D467" s="32">
        <v>1124000</v>
      </c>
      <c r="E467" s="32">
        <v>424100</v>
      </c>
      <c r="F467" s="22">
        <f t="shared" si="23"/>
        <v>98.95006999533365</v>
      </c>
      <c r="G467" s="22">
        <f t="shared" si="24"/>
        <v>37.731316725978644</v>
      </c>
      <c r="H467" s="14">
        <f t="shared" si="25"/>
        <v>-4500</v>
      </c>
      <c r="J467" s="21"/>
      <c r="K467" s="21"/>
      <c r="L467" s="21"/>
    </row>
    <row r="468" spans="1:12" s="8" customFormat="1" ht="12.75">
      <c r="A468" s="12" t="s">
        <v>5</v>
      </c>
      <c r="B468" s="2" t="s">
        <v>6</v>
      </c>
      <c r="C468" s="33">
        <v>428600</v>
      </c>
      <c r="D468" s="33">
        <v>1124000</v>
      </c>
      <c r="E468" s="33">
        <v>424100</v>
      </c>
      <c r="F468" s="24">
        <f t="shared" si="23"/>
        <v>98.95006999533365</v>
      </c>
      <c r="G468" s="24">
        <f t="shared" si="24"/>
        <v>37.731316725978644</v>
      </c>
      <c r="H468" s="13">
        <f t="shared" si="25"/>
        <v>-4500</v>
      </c>
      <c r="J468" s="21"/>
      <c r="K468" s="21"/>
      <c r="L468" s="21"/>
    </row>
    <row r="469" spans="1:12" s="8" customFormat="1" ht="12.75">
      <c r="A469" s="11" t="s">
        <v>292</v>
      </c>
      <c r="B469" s="9" t="s">
        <v>293</v>
      </c>
      <c r="C469" s="32">
        <v>657342.66</v>
      </c>
      <c r="D469" s="32">
        <v>1874000</v>
      </c>
      <c r="E469" s="32">
        <v>657944.73</v>
      </c>
      <c r="F469" s="22">
        <f t="shared" si="23"/>
        <v>100.09159149962974</v>
      </c>
      <c r="G469" s="22">
        <f t="shared" si="24"/>
        <v>35.10911045891142</v>
      </c>
      <c r="H469" s="14">
        <f t="shared" si="25"/>
        <v>602.0699999999488</v>
      </c>
      <c r="J469" s="21"/>
      <c r="K469" s="21"/>
      <c r="L469" s="21"/>
    </row>
    <row r="470" spans="1:12" s="8" customFormat="1" ht="12.75">
      <c r="A470" s="12" t="s">
        <v>5</v>
      </c>
      <c r="B470" s="2" t="s">
        <v>6</v>
      </c>
      <c r="C470" s="33">
        <v>657342.66</v>
      </c>
      <c r="D470" s="33">
        <v>1874000</v>
      </c>
      <c r="E470" s="33">
        <v>657944.73</v>
      </c>
      <c r="F470" s="24">
        <f t="shared" si="23"/>
        <v>100.09159149962974</v>
      </c>
      <c r="G470" s="24">
        <f t="shared" si="24"/>
        <v>35.10911045891142</v>
      </c>
      <c r="H470" s="13">
        <f t="shared" si="25"/>
        <v>602.0699999999488</v>
      </c>
      <c r="J470" s="21"/>
      <c r="K470" s="21"/>
      <c r="L470" s="21"/>
    </row>
    <row r="471" spans="1:12" s="8" customFormat="1" ht="12.75">
      <c r="A471" s="11" t="s">
        <v>294</v>
      </c>
      <c r="B471" s="9" t="s">
        <v>295</v>
      </c>
      <c r="C471" s="32">
        <v>9483687.2</v>
      </c>
      <c r="D471" s="32">
        <v>21708000</v>
      </c>
      <c r="E471" s="32">
        <v>8939568.19</v>
      </c>
      <c r="F471" s="22">
        <f t="shared" si="23"/>
        <v>94.26257953762963</v>
      </c>
      <c r="G471" s="22">
        <f t="shared" si="24"/>
        <v>41.18098484429703</v>
      </c>
      <c r="H471" s="14">
        <f t="shared" si="25"/>
        <v>-544119.0099999998</v>
      </c>
      <c r="J471" s="21"/>
      <c r="K471" s="21"/>
      <c r="L471" s="21"/>
    </row>
    <row r="472" spans="1:12" s="8" customFormat="1" ht="12.75">
      <c r="A472" s="12" t="s">
        <v>5</v>
      </c>
      <c r="B472" s="2" t="s">
        <v>6</v>
      </c>
      <c r="C472" s="33">
        <v>9483687.2</v>
      </c>
      <c r="D472" s="33">
        <v>21708000</v>
      </c>
      <c r="E472" s="33">
        <v>8939568.19</v>
      </c>
      <c r="F472" s="24">
        <f t="shared" si="23"/>
        <v>94.26257953762963</v>
      </c>
      <c r="G472" s="24">
        <f t="shared" si="24"/>
        <v>41.18098484429703</v>
      </c>
      <c r="H472" s="13">
        <f t="shared" si="25"/>
        <v>-544119.0099999998</v>
      </c>
      <c r="J472" s="21"/>
      <c r="K472" s="21"/>
      <c r="L472" s="21"/>
    </row>
    <row r="473" spans="1:12" s="8" customFormat="1" ht="12.75">
      <c r="A473" s="11" t="s">
        <v>296</v>
      </c>
      <c r="B473" s="9" t="s">
        <v>297</v>
      </c>
      <c r="C473" s="32">
        <v>112719835.59</v>
      </c>
      <c r="D473" s="32">
        <v>245933200</v>
      </c>
      <c r="E473" s="32">
        <v>107078084.07</v>
      </c>
      <c r="F473" s="22">
        <f t="shared" si="23"/>
        <v>94.99489021566625</v>
      </c>
      <c r="G473" s="22">
        <f t="shared" si="24"/>
        <v>43.53949937218724</v>
      </c>
      <c r="H473" s="14">
        <f t="shared" si="25"/>
        <v>-5641751.520000011</v>
      </c>
      <c r="J473" s="21"/>
      <c r="K473" s="21"/>
      <c r="L473" s="21"/>
    </row>
    <row r="474" spans="1:12" s="8" customFormat="1" ht="12.75">
      <c r="A474" s="12" t="s">
        <v>5</v>
      </c>
      <c r="B474" s="2" t="s">
        <v>6</v>
      </c>
      <c r="C474" s="33">
        <v>112692264.47</v>
      </c>
      <c r="D474" s="33">
        <v>245850200</v>
      </c>
      <c r="E474" s="33">
        <v>107034343.01</v>
      </c>
      <c r="F474" s="24">
        <f t="shared" si="23"/>
        <v>94.97931691530948</v>
      </c>
      <c r="G474" s="24">
        <f t="shared" si="24"/>
        <v>43.536406726535105</v>
      </c>
      <c r="H474" s="13">
        <f t="shared" si="25"/>
        <v>-5657921.459999993</v>
      </c>
      <c r="J474" s="21"/>
      <c r="K474" s="21"/>
      <c r="L474" s="21"/>
    </row>
    <row r="475" spans="1:12" s="8" customFormat="1" ht="12.75">
      <c r="A475" s="12" t="s">
        <v>7</v>
      </c>
      <c r="B475" s="2" t="s">
        <v>8</v>
      </c>
      <c r="C475" s="33">
        <v>27571.12</v>
      </c>
      <c r="D475" s="33">
        <v>83000</v>
      </c>
      <c r="E475" s="33">
        <v>43741.06</v>
      </c>
      <c r="F475" s="24">
        <f t="shared" si="23"/>
        <v>158.6481071498002</v>
      </c>
      <c r="G475" s="24">
        <f t="shared" si="24"/>
        <v>52.700072289156616</v>
      </c>
      <c r="H475" s="13">
        <f t="shared" si="25"/>
        <v>16169.939999999999</v>
      </c>
      <c r="J475" s="21"/>
      <c r="K475" s="21"/>
      <c r="L475" s="21"/>
    </row>
    <row r="476" spans="1:12" s="8" customFormat="1" ht="12.75">
      <c r="A476" s="11" t="s">
        <v>298</v>
      </c>
      <c r="B476" s="9" t="s">
        <v>299</v>
      </c>
      <c r="C476" s="32">
        <v>34896213.12</v>
      </c>
      <c r="D476" s="32">
        <v>81066000</v>
      </c>
      <c r="E476" s="32">
        <v>32973521.06</v>
      </c>
      <c r="F476" s="22">
        <f t="shared" si="23"/>
        <v>94.49025585272446</v>
      </c>
      <c r="G476" s="22">
        <f t="shared" si="24"/>
        <v>40.67490817358696</v>
      </c>
      <c r="H476" s="14">
        <f t="shared" si="25"/>
        <v>-1922692.0599999987</v>
      </c>
      <c r="J476" s="21"/>
      <c r="K476" s="21"/>
      <c r="L476" s="21"/>
    </row>
    <row r="477" spans="1:12" s="8" customFormat="1" ht="12.75">
      <c r="A477" s="12" t="s">
        <v>5</v>
      </c>
      <c r="B477" s="2" t="s">
        <v>6</v>
      </c>
      <c r="C477" s="33">
        <v>34896213.12</v>
      </c>
      <c r="D477" s="33">
        <v>81066000</v>
      </c>
      <c r="E477" s="33">
        <v>32973521.06</v>
      </c>
      <c r="F477" s="24">
        <f t="shared" si="23"/>
        <v>94.49025585272446</v>
      </c>
      <c r="G477" s="24">
        <f t="shared" si="24"/>
        <v>40.67490817358696</v>
      </c>
      <c r="H477" s="13">
        <f t="shared" si="25"/>
        <v>-1922692.0599999987</v>
      </c>
      <c r="J477" s="21"/>
      <c r="K477" s="21"/>
      <c r="L477" s="21"/>
    </row>
    <row r="478" spans="1:12" s="8" customFormat="1" ht="12.75">
      <c r="A478" s="11" t="s">
        <v>300</v>
      </c>
      <c r="B478" s="9" t="s">
        <v>301</v>
      </c>
      <c r="C478" s="32">
        <v>33498556.04</v>
      </c>
      <c r="D478" s="32">
        <v>78379000</v>
      </c>
      <c r="E478" s="32">
        <v>34048773.53</v>
      </c>
      <c r="F478" s="22">
        <f t="shared" si="23"/>
        <v>101.642511066277</v>
      </c>
      <c r="G478" s="22">
        <f t="shared" si="24"/>
        <v>43.441194108115695</v>
      </c>
      <c r="H478" s="14">
        <f t="shared" si="25"/>
        <v>550217.4900000021</v>
      </c>
      <c r="J478" s="21"/>
      <c r="K478" s="21"/>
      <c r="L478" s="21"/>
    </row>
    <row r="479" spans="1:12" s="8" customFormat="1" ht="12.75">
      <c r="A479" s="12" t="s">
        <v>5</v>
      </c>
      <c r="B479" s="2" t="s">
        <v>6</v>
      </c>
      <c r="C479" s="33">
        <v>33498556.04</v>
      </c>
      <c r="D479" s="33">
        <v>78379000</v>
      </c>
      <c r="E479" s="33">
        <v>34048773.53</v>
      </c>
      <c r="F479" s="24">
        <f t="shared" si="23"/>
        <v>101.642511066277</v>
      </c>
      <c r="G479" s="24">
        <f t="shared" si="24"/>
        <v>43.441194108115695</v>
      </c>
      <c r="H479" s="13">
        <f t="shared" si="25"/>
        <v>550217.4900000021</v>
      </c>
      <c r="J479" s="21"/>
      <c r="K479" s="21"/>
      <c r="L479" s="21"/>
    </row>
    <row r="480" spans="1:12" s="8" customFormat="1" ht="12.75">
      <c r="A480" s="11" t="s">
        <v>302</v>
      </c>
      <c r="B480" s="9" t="s">
        <v>303</v>
      </c>
      <c r="C480" s="32">
        <v>273736790.78</v>
      </c>
      <c r="D480" s="32">
        <v>583554750</v>
      </c>
      <c r="E480" s="32">
        <v>271365295.79</v>
      </c>
      <c r="F480" s="22">
        <f t="shared" si="23"/>
        <v>99.13365865682779</v>
      </c>
      <c r="G480" s="22">
        <f t="shared" si="24"/>
        <v>46.502114118683814</v>
      </c>
      <c r="H480" s="14">
        <f t="shared" si="25"/>
        <v>-2371494.98999995</v>
      </c>
      <c r="J480" s="21"/>
      <c r="K480" s="21"/>
      <c r="L480" s="21"/>
    </row>
    <row r="481" spans="1:12" s="8" customFormat="1" ht="12.75">
      <c r="A481" s="12" t="s">
        <v>5</v>
      </c>
      <c r="B481" s="2" t="s">
        <v>6</v>
      </c>
      <c r="C481" s="33">
        <v>273729617.9</v>
      </c>
      <c r="D481" s="33">
        <v>583384750</v>
      </c>
      <c r="E481" s="33">
        <v>271337066.34</v>
      </c>
      <c r="F481" s="24">
        <f t="shared" si="23"/>
        <v>99.12594348453952</v>
      </c>
      <c r="G481" s="24">
        <f t="shared" si="24"/>
        <v>46.5108260611886</v>
      </c>
      <c r="H481" s="13">
        <f t="shared" si="25"/>
        <v>-2392551.5600000024</v>
      </c>
      <c r="J481" s="21"/>
      <c r="K481" s="21"/>
      <c r="L481" s="21"/>
    </row>
    <row r="482" spans="1:12" s="8" customFormat="1" ht="12.75">
      <c r="A482" s="12" t="s">
        <v>7</v>
      </c>
      <c r="B482" s="2" t="s">
        <v>8</v>
      </c>
      <c r="C482" s="33">
        <v>7172.88</v>
      </c>
      <c r="D482" s="33">
        <v>170000</v>
      </c>
      <c r="E482" s="33">
        <v>28229.45</v>
      </c>
      <c r="F482" s="24">
        <f t="shared" si="23"/>
        <v>393.55809660833586</v>
      </c>
      <c r="G482" s="24">
        <f t="shared" si="24"/>
        <v>16.605558823529414</v>
      </c>
      <c r="H482" s="13">
        <f t="shared" si="25"/>
        <v>21056.57</v>
      </c>
      <c r="J482" s="21"/>
      <c r="K482" s="21"/>
      <c r="L482" s="21"/>
    </row>
    <row r="483" spans="1:12" s="8" customFormat="1" ht="12.75">
      <c r="A483" s="11" t="s">
        <v>304</v>
      </c>
      <c r="B483" s="9" t="s">
        <v>305</v>
      </c>
      <c r="C483" s="32">
        <v>68343564.58</v>
      </c>
      <c r="D483" s="32">
        <v>156700300</v>
      </c>
      <c r="E483" s="32">
        <v>66077783.9</v>
      </c>
      <c r="F483" s="22">
        <f t="shared" si="23"/>
        <v>96.68471977731309</v>
      </c>
      <c r="G483" s="22">
        <f t="shared" si="24"/>
        <v>42.168256155221144</v>
      </c>
      <c r="H483" s="14">
        <f t="shared" si="25"/>
        <v>-2265780.6799999997</v>
      </c>
      <c r="J483" s="21"/>
      <c r="K483" s="21"/>
      <c r="L483" s="21"/>
    </row>
    <row r="484" spans="1:12" s="8" customFormat="1" ht="12.75">
      <c r="A484" s="12" t="s">
        <v>5</v>
      </c>
      <c r="B484" s="2" t="s">
        <v>6</v>
      </c>
      <c r="C484" s="33">
        <v>68343564.58</v>
      </c>
      <c r="D484" s="33">
        <v>156700300</v>
      </c>
      <c r="E484" s="33">
        <v>66077783.9</v>
      </c>
      <c r="F484" s="24">
        <f t="shared" si="23"/>
        <v>96.68471977731309</v>
      </c>
      <c r="G484" s="24">
        <f t="shared" si="24"/>
        <v>42.168256155221144</v>
      </c>
      <c r="H484" s="13">
        <f t="shared" si="25"/>
        <v>-2265780.6799999997</v>
      </c>
      <c r="J484" s="21"/>
      <c r="K484" s="21"/>
      <c r="L484" s="21"/>
    </row>
    <row r="485" spans="1:12" s="8" customFormat="1" ht="12.75">
      <c r="A485" s="11" t="s">
        <v>306</v>
      </c>
      <c r="B485" s="9" t="s">
        <v>307</v>
      </c>
      <c r="C485" s="32">
        <v>82033596.89</v>
      </c>
      <c r="D485" s="32">
        <v>185044500</v>
      </c>
      <c r="E485" s="32">
        <v>76593194.69</v>
      </c>
      <c r="F485" s="22">
        <f t="shared" si="23"/>
        <v>93.36808038870328</v>
      </c>
      <c r="G485" s="22">
        <f t="shared" si="24"/>
        <v>41.39177046061893</v>
      </c>
      <c r="H485" s="14">
        <f t="shared" si="25"/>
        <v>-5440402.200000003</v>
      </c>
      <c r="J485" s="21"/>
      <c r="K485" s="21"/>
      <c r="L485" s="21"/>
    </row>
    <row r="486" spans="1:12" s="8" customFormat="1" ht="12.75">
      <c r="A486" s="12" t="s">
        <v>5</v>
      </c>
      <c r="B486" s="2" t="s">
        <v>6</v>
      </c>
      <c r="C486" s="33">
        <v>82019530.89</v>
      </c>
      <c r="D486" s="33">
        <v>185010500</v>
      </c>
      <c r="E486" s="33">
        <v>76586958.69</v>
      </c>
      <c r="F486" s="24">
        <f t="shared" si="23"/>
        <v>93.37648954943931</v>
      </c>
      <c r="G486" s="24">
        <f t="shared" si="24"/>
        <v>41.39600654557444</v>
      </c>
      <c r="H486" s="13">
        <f t="shared" si="25"/>
        <v>-5432572.200000003</v>
      </c>
      <c r="J486" s="21"/>
      <c r="K486" s="21"/>
      <c r="L486" s="21"/>
    </row>
    <row r="487" spans="1:12" s="8" customFormat="1" ht="12.75">
      <c r="A487" s="12" t="s">
        <v>7</v>
      </c>
      <c r="B487" s="2" t="s">
        <v>8</v>
      </c>
      <c r="C487" s="33">
        <v>14066</v>
      </c>
      <c r="D487" s="33">
        <v>34000</v>
      </c>
      <c r="E487" s="33">
        <v>6236</v>
      </c>
      <c r="F487" s="24">
        <f aca="true" t="shared" si="26" ref="F487:F514">IF(C487=0,"x",E487/C487*100)</f>
        <v>44.33385468505616</v>
      </c>
      <c r="G487" s="24">
        <f t="shared" si="24"/>
        <v>18.341176470588234</v>
      </c>
      <c r="H487" s="13">
        <f aca="true" t="shared" si="27" ref="H487:H514">+E487-C487</f>
        <v>-7830</v>
      </c>
      <c r="J487" s="21"/>
      <c r="K487" s="21"/>
      <c r="L487" s="21"/>
    </row>
    <row r="488" spans="1:12" s="8" customFormat="1" ht="12.75">
      <c r="A488" s="11" t="s">
        <v>308</v>
      </c>
      <c r="B488" s="9" t="s">
        <v>309</v>
      </c>
      <c r="C488" s="32">
        <v>8315461.37</v>
      </c>
      <c r="D488" s="32">
        <v>20195750</v>
      </c>
      <c r="E488" s="32">
        <v>8235353.72</v>
      </c>
      <c r="F488" s="22">
        <f t="shared" si="26"/>
        <v>99.03664214845604</v>
      </c>
      <c r="G488" s="22">
        <f aca="true" t="shared" si="28" ref="G488:G510">IF(D488=0,"x",E488/D488*100)</f>
        <v>40.77765727937809</v>
      </c>
      <c r="H488" s="14">
        <f t="shared" si="27"/>
        <v>-80107.65000000037</v>
      </c>
      <c r="J488" s="21"/>
      <c r="K488" s="21"/>
      <c r="L488" s="21"/>
    </row>
    <row r="489" spans="1:12" s="8" customFormat="1" ht="12.75">
      <c r="A489" s="12" t="s">
        <v>5</v>
      </c>
      <c r="B489" s="2" t="s">
        <v>6</v>
      </c>
      <c r="C489" s="33">
        <v>8315461.37</v>
      </c>
      <c r="D489" s="33">
        <v>20195750</v>
      </c>
      <c r="E489" s="33">
        <v>8235353.72</v>
      </c>
      <c r="F489" s="24">
        <f t="shared" si="26"/>
        <v>99.03664214845604</v>
      </c>
      <c r="G489" s="24">
        <f t="shared" si="28"/>
        <v>40.77765727937809</v>
      </c>
      <c r="H489" s="13">
        <f t="shared" si="27"/>
        <v>-80107.65000000037</v>
      </c>
      <c r="J489" s="21"/>
      <c r="K489" s="21"/>
      <c r="L489" s="21"/>
    </row>
    <row r="490" spans="1:15" s="8" customFormat="1" ht="12.75">
      <c r="A490" s="10" t="s">
        <v>310</v>
      </c>
      <c r="B490" s="7" t="s">
        <v>311</v>
      </c>
      <c r="C490" s="32">
        <v>3461605.25</v>
      </c>
      <c r="D490" s="32">
        <v>9940253</v>
      </c>
      <c r="E490" s="32">
        <v>3741266.77</v>
      </c>
      <c r="F490" s="22">
        <f t="shared" si="26"/>
        <v>108.07895469883518</v>
      </c>
      <c r="G490" s="22">
        <f t="shared" si="28"/>
        <v>37.63754071450697</v>
      </c>
      <c r="H490" s="14">
        <f t="shared" si="27"/>
        <v>279661.52</v>
      </c>
      <c r="J490" s="21"/>
      <c r="K490" s="21"/>
      <c r="L490" s="21"/>
      <c r="M490" s="21"/>
      <c r="N490" s="21"/>
      <c r="O490" s="21"/>
    </row>
    <row r="491" spans="1:12" s="8" customFormat="1" ht="12.75">
      <c r="A491" s="11" t="s">
        <v>312</v>
      </c>
      <c r="B491" s="9" t="s">
        <v>313</v>
      </c>
      <c r="C491" s="32">
        <v>3461605.25</v>
      </c>
      <c r="D491" s="32">
        <v>9940253</v>
      </c>
      <c r="E491" s="32">
        <v>3741266.77</v>
      </c>
      <c r="F491" s="22">
        <f t="shared" si="26"/>
        <v>108.07895469883518</v>
      </c>
      <c r="G491" s="22">
        <f t="shared" si="28"/>
        <v>37.63754071450697</v>
      </c>
      <c r="H491" s="14">
        <f t="shared" si="27"/>
        <v>279661.52</v>
      </c>
      <c r="J491" s="21"/>
      <c r="K491" s="21"/>
      <c r="L491" s="21"/>
    </row>
    <row r="492" spans="1:12" s="8" customFormat="1" ht="12.75">
      <c r="A492" s="12" t="s">
        <v>5</v>
      </c>
      <c r="B492" s="2" t="s">
        <v>6</v>
      </c>
      <c r="C492" s="33">
        <v>3461605.25</v>
      </c>
      <c r="D492" s="33">
        <v>9735253</v>
      </c>
      <c r="E492" s="33">
        <v>3712779.27</v>
      </c>
      <c r="F492" s="24">
        <f t="shared" si="26"/>
        <v>107.2559983550984</v>
      </c>
      <c r="G492" s="24">
        <f t="shared" si="28"/>
        <v>38.1374707981395</v>
      </c>
      <c r="H492" s="13">
        <f t="shared" si="27"/>
        <v>251174.02000000002</v>
      </c>
      <c r="J492" s="21"/>
      <c r="K492" s="21"/>
      <c r="L492" s="21"/>
    </row>
    <row r="493" spans="1:12" s="8" customFormat="1" ht="12.75">
      <c r="A493" s="12" t="s">
        <v>7</v>
      </c>
      <c r="B493" s="2" t="s">
        <v>8</v>
      </c>
      <c r="C493" s="33"/>
      <c r="D493" s="33">
        <v>205000</v>
      </c>
      <c r="E493" s="33">
        <v>28487.5</v>
      </c>
      <c r="F493" s="24" t="str">
        <f t="shared" si="26"/>
        <v>x</v>
      </c>
      <c r="G493" s="24">
        <f t="shared" si="28"/>
        <v>13.896341463414636</v>
      </c>
      <c r="H493" s="13">
        <f t="shared" si="27"/>
        <v>28487.5</v>
      </c>
      <c r="J493" s="21"/>
      <c r="K493" s="21"/>
      <c r="L493" s="21"/>
    </row>
    <row r="494" spans="1:15" s="8" customFormat="1" ht="12.75">
      <c r="A494" s="10" t="s">
        <v>314</v>
      </c>
      <c r="B494" s="7" t="s">
        <v>315</v>
      </c>
      <c r="C494" s="32">
        <v>2085548.6</v>
      </c>
      <c r="D494" s="32">
        <v>4996000</v>
      </c>
      <c r="E494" s="32">
        <v>1799689.13</v>
      </c>
      <c r="F494" s="22">
        <f t="shared" si="26"/>
        <v>86.2933201364859</v>
      </c>
      <c r="G494" s="22">
        <f t="shared" si="28"/>
        <v>36.02260068054443</v>
      </c>
      <c r="H494" s="14">
        <f t="shared" si="27"/>
        <v>-285859.4700000002</v>
      </c>
      <c r="J494" s="21"/>
      <c r="K494" s="21"/>
      <c r="L494" s="21"/>
      <c r="M494" s="21"/>
      <c r="N494" s="21"/>
      <c r="O494" s="21"/>
    </row>
    <row r="495" spans="1:12" s="8" customFormat="1" ht="12.75">
      <c r="A495" s="11" t="s">
        <v>316</v>
      </c>
      <c r="B495" s="9" t="s">
        <v>317</v>
      </c>
      <c r="C495" s="32">
        <v>2085548.6</v>
      </c>
      <c r="D495" s="32">
        <v>4996000</v>
      </c>
      <c r="E495" s="32">
        <v>1799689.13</v>
      </c>
      <c r="F495" s="22">
        <f t="shared" si="26"/>
        <v>86.2933201364859</v>
      </c>
      <c r="G495" s="22">
        <f t="shared" si="28"/>
        <v>36.02260068054443</v>
      </c>
      <c r="H495" s="14">
        <f t="shared" si="27"/>
        <v>-285859.4700000002</v>
      </c>
      <c r="J495" s="21"/>
      <c r="K495" s="21"/>
      <c r="L495" s="21"/>
    </row>
    <row r="496" spans="1:12" s="8" customFormat="1" ht="12.75">
      <c r="A496" s="12" t="s">
        <v>5</v>
      </c>
      <c r="B496" s="2" t="s">
        <v>6</v>
      </c>
      <c r="C496" s="33">
        <v>2078177.6</v>
      </c>
      <c r="D496" s="33">
        <v>4837500</v>
      </c>
      <c r="E496" s="33">
        <v>1785869.13</v>
      </c>
      <c r="F496" s="24">
        <f t="shared" si="26"/>
        <v>85.93438452998434</v>
      </c>
      <c r="G496" s="24">
        <f t="shared" si="28"/>
        <v>36.917191317829456</v>
      </c>
      <c r="H496" s="13">
        <f t="shared" si="27"/>
        <v>-292308.4700000002</v>
      </c>
      <c r="J496" s="21"/>
      <c r="K496" s="21"/>
      <c r="L496" s="21"/>
    </row>
    <row r="497" spans="1:12" s="8" customFormat="1" ht="12.75">
      <c r="A497" s="12" t="s">
        <v>7</v>
      </c>
      <c r="B497" s="2" t="s">
        <v>8</v>
      </c>
      <c r="C497" s="33">
        <v>7371</v>
      </c>
      <c r="D497" s="33">
        <v>158500</v>
      </c>
      <c r="E497" s="33">
        <v>13820</v>
      </c>
      <c r="F497" s="24">
        <f t="shared" si="26"/>
        <v>187.49152082485415</v>
      </c>
      <c r="G497" s="24">
        <f t="shared" si="28"/>
        <v>8.719242902208201</v>
      </c>
      <c r="H497" s="13">
        <f t="shared" si="27"/>
        <v>6449</v>
      </c>
      <c r="J497" s="21"/>
      <c r="K497" s="21"/>
      <c r="L497" s="21"/>
    </row>
    <row r="498" spans="1:15" s="8" customFormat="1" ht="12.75">
      <c r="A498" s="10" t="s">
        <v>318</v>
      </c>
      <c r="B498" s="7" t="s">
        <v>319</v>
      </c>
      <c r="C498" s="32">
        <v>1127959.81</v>
      </c>
      <c r="D498" s="32">
        <v>3302308</v>
      </c>
      <c r="E498" s="32">
        <v>1370982.78</v>
      </c>
      <c r="F498" s="22">
        <f t="shared" si="26"/>
        <v>121.54535718785937</v>
      </c>
      <c r="G498" s="22">
        <f t="shared" si="28"/>
        <v>41.5158967606898</v>
      </c>
      <c r="H498" s="14">
        <f t="shared" si="27"/>
        <v>243022.96999999997</v>
      </c>
      <c r="J498" s="21"/>
      <c r="K498" s="21"/>
      <c r="L498" s="21"/>
      <c r="M498" s="21"/>
      <c r="N498" s="21"/>
      <c r="O498" s="21"/>
    </row>
    <row r="499" spans="1:12" s="8" customFormat="1" ht="12.75">
      <c r="A499" s="11" t="s">
        <v>320</v>
      </c>
      <c r="B499" s="9" t="s">
        <v>321</v>
      </c>
      <c r="C499" s="32">
        <v>1127959.81</v>
      </c>
      <c r="D499" s="32">
        <v>3302308</v>
      </c>
      <c r="E499" s="32">
        <v>1370982.78</v>
      </c>
      <c r="F499" s="22">
        <f t="shared" si="26"/>
        <v>121.54535718785937</v>
      </c>
      <c r="G499" s="22">
        <f t="shared" si="28"/>
        <v>41.5158967606898</v>
      </c>
      <c r="H499" s="14">
        <f t="shared" si="27"/>
        <v>243022.96999999997</v>
      </c>
      <c r="J499" s="21"/>
      <c r="K499" s="21"/>
      <c r="L499" s="21"/>
    </row>
    <row r="500" spans="1:12" s="8" customFormat="1" ht="12.75">
      <c r="A500" s="12" t="s">
        <v>5</v>
      </c>
      <c r="B500" s="2" t="s">
        <v>6</v>
      </c>
      <c r="C500" s="33">
        <v>1111918.26</v>
      </c>
      <c r="D500" s="33">
        <v>3265308</v>
      </c>
      <c r="E500" s="33">
        <v>1370982.78</v>
      </c>
      <c r="F500" s="24">
        <f t="shared" si="26"/>
        <v>123.29888170017102</v>
      </c>
      <c r="G500" s="24">
        <f t="shared" si="28"/>
        <v>41.98632349536399</v>
      </c>
      <c r="H500" s="13">
        <f t="shared" si="27"/>
        <v>259064.52000000002</v>
      </c>
      <c r="J500" s="21"/>
      <c r="K500" s="21"/>
      <c r="L500" s="21"/>
    </row>
    <row r="501" spans="1:12" s="8" customFormat="1" ht="12.75">
      <c r="A501" s="12" t="s">
        <v>7</v>
      </c>
      <c r="B501" s="2" t="s">
        <v>8</v>
      </c>
      <c r="C501" s="33">
        <v>16041.55</v>
      </c>
      <c r="D501" s="33">
        <v>37000</v>
      </c>
      <c r="E501" s="33"/>
      <c r="F501" s="24">
        <f t="shared" si="26"/>
        <v>0</v>
      </c>
      <c r="G501" s="24">
        <f t="shared" si="28"/>
        <v>0</v>
      </c>
      <c r="H501" s="13">
        <f t="shared" si="27"/>
        <v>-16041.55</v>
      </c>
      <c r="J501" s="21"/>
      <c r="K501" s="21"/>
      <c r="L501" s="21"/>
    </row>
    <row r="502" spans="1:15" s="8" customFormat="1" ht="12.75">
      <c r="A502" s="10" t="s">
        <v>322</v>
      </c>
      <c r="B502" s="7" t="s">
        <v>323</v>
      </c>
      <c r="C502" s="32">
        <v>1186204.29</v>
      </c>
      <c r="D502" s="32">
        <v>3379000</v>
      </c>
      <c r="E502" s="32">
        <v>1168143.22</v>
      </c>
      <c r="F502" s="22">
        <f t="shared" si="26"/>
        <v>98.47740645078935</v>
      </c>
      <c r="G502" s="22">
        <f t="shared" si="28"/>
        <v>34.57067830719148</v>
      </c>
      <c r="H502" s="14">
        <f t="shared" si="27"/>
        <v>-18061.070000000065</v>
      </c>
      <c r="J502" s="21"/>
      <c r="K502" s="21"/>
      <c r="L502" s="21"/>
      <c r="M502" s="21"/>
      <c r="N502" s="21"/>
      <c r="O502" s="21"/>
    </row>
    <row r="503" spans="1:12" s="8" customFormat="1" ht="12.75">
      <c r="A503" s="11" t="s">
        <v>324</v>
      </c>
      <c r="B503" s="9" t="s">
        <v>325</v>
      </c>
      <c r="C503" s="32">
        <v>1186204.29</v>
      </c>
      <c r="D503" s="32">
        <v>3379000</v>
      </c>
      <c r="E503" s="32">
        <v>1168143.22</v>
      </c>
      <c r="F503" s="22">
        <f t="shared" si="26"/>
        <v>98.47740645078935</v>
      </c>
      <c r="G503" s="22">
        <f t="shared" si="28"/>
        <v>34.57067830719148</v>
      </c>
      <c r="H503" s="14">
        <f t="shared" si="27"/>
        <v>-18061.070000000065</v>
      </c>
      <c r="J503" s="21"/>
      <c r="K503" s="21"/>
      <c r="L503" s="21"/>
    </row>
    <row r="504" spans="1:12" s="8" customFormat="1" ht="12.75">
      <c r="A504" s="12" t="s">
        <v>5</v>
      </c>
      <c r="B504" s="2" t="s">
        <v>6</v>
      </c>
      <c r="C504" s="33">
        <v>1137204.29</v>
      </c>
      <c r="D504" s="33">
        <v>3330000</v>
      </c>
      <c r="E504" s="33">
        <v>1168143.22</v>
      </c>
      <c r="F504" s="24">
        <f t="shared" si="26"/>
        <v>102.72061319782746</v>
      </c>
      <c r="G504" s="24">
        <f t="shared" si="28"/>
        <v>35.07937597597597</v>
      </c>
      <c r="H504" s="13">
        <f t="shared" si="27"/>
        <v>30938.929999999935</v>
      </c>
      <c r="J504" s="21"/>
      <c r="K504" s="21"/>
      <c r="L504" s="21"/>
    </row>
    <row r="505" spans="1:12" s="8" customFormat="1" ht="12.75">
      <c r="A505" s="12" t="s">
        <v>7</v>
      </c>
      <c r="B505" s="2" t="s">
        <v>8</v>
      </c>
      <c r="C505" s="33">
        <v>49000</v>
      </c>
      <c r="D505" s="33">
        <v>49000</v>
      </c>
      <c r="E505" s="33"/>
      <c r="F505" s="24">
        <f t="shared" si="26"/>
        <v>0</v>
      </c>
      <c r="G505" s="24">
        <f t="shared" si="28"/>
        <v>0</v>
      </c>
      <c r="H505" s="13">
        <f t="shared" si="27"/>
        <v>-49000</v>
      </c>
      <c r="J505" s="21"/>
      <c r="K505" s="21"/>
      <c r="L505" s="21"/>
    </row>
    <row r="506" spans="1:15" s="8" customFormat="1" ht="12.75">
      <c r="A506" s="10" t="s">
        <v>326</v>
      </c>
      <c r="B506" s="7" t="s">
        <v>327</v>
      </c>
      <c r="C506" s="32">
        <v>32408268.01</v>
      </c>
      <c r="D506" s="32">
        <v>102011876</v>
      </c>
      <c r="E506" s="32">
        <v>34062018.47</v>
      </c>
      <c r="F506" s="22">
        <f t="shared" si="26"/>
        <v>105.10286590906281</v>
      </c>
      <c r="G506" s="22">
        <f t="shared" si="28"/>
        <v>33.39024808248796</v>
      </c>
      <c r="H506" s="14">
        <f t="shared" si="27"/>
        <v>1653750.4599999972</v>
      </c>
      <c r="J506" s="21"/>
      <c r="K506" s="21"/>
      <c r="L506" s="21"/>
      <c r="M506" s="21"/>
      <c r="N506" s="21"/>
      <c r="O506" s="21"/>
    </row>
    <row r="507" spans="1:12" s="8" customFormat="1" ht="12.75">
      <c r="A507" s="11" t="s">
        <v>328</v>
      </c>
      <c r="B507" s="9" t="s">
        <v>329</v>
      </c>
      <c r="C507" s="32">
        <v>32408268.01</v>
      </c>
      <c r="D507" s="32">
        <v>102011876</v>
      </c>
      <c r="E507" s="32">
        <v>34062018.47</v>
      </c>
      <c r="F507" s="22">
        <f t="shared" si="26"/>
        <v>105.10286590906281</v>
      </c>
      <c r="G507" s="22">
        <f t="shared" si="28"/>
        <v>33.39024808248796</v>
      </c>
      <c r="H507" s="14">
        <f t="shared" si="27"/>
        <v>1653750.4599999972</v>
      </c>
      <c r="J507" s="21"/>
      <c r="K507" s="21"/>
      <c r="L507" s="21"/>
    </row>
    <row r="508" spans="1:12" s="8" customFormat="1" ht="12.75">
      <c r="A508" s="12" t="s">
        <v>5</v>
      </c>
      <c r="B508" s="2" t="s">
        <v>6</v>
      </c>
      <c r="C508" s="33">
        <v>32388774.19</v>
      </c>
      <c r="D508" s="33">
        <v>100450956</v>
      </c>
      <c r="E508" s="33">
        <v>33825832.62</v>
      </c>
      <c r="F508" s="24">
        <f t="shared" si="26"/>
        <v>104.43690280332896</v>
      </c>
      <c r="G508" s="24">
        <f t="shared" si="28"/>
        <v>33.67397779668717</v>
      </c>
      <c r="H508" s="13">
        <f t="shared" si="27"/>
        <v>1437058.429999996</v>
      </c>
      <c r="J508" s="21"/>
      <c r="K508" s="21"/>
      <c r="L508" s="21"/>
    </row>
    <row r="509" spans="1:12" s="8" customFormat="1" ht="12.75">
      <c r="A509" s="12" t="s">
        <v>7</v>
      </c>
      <c r="B509" s="2" t="s">
        <v>8</v>
      </c>
      <c r="C509" s="33">
        <v>19493.82</v>
      </c>
      <c r="D509" s="33">
        <v>1560920</v>
      </c>
      <c r="E509" s="33">
        <v>236185.85</v>
      </c>
      <c r="F509" s="24">
        <f t="shared" si="26"/>
        <v>1211.5934691096975</v>
      </c>
      <c r="G509" s="24">
        <f t="shared" si="28"/>
        <v>15.131195064449171</v>
      </c>
      <c r="H509" s="13">
        <f t="shared" si="27"/>
        <v>216692.03</v>
      </c>
      <c r="J509" s="21"/>
      <c r="K509" s="21"/>
      <c r="L509" s="21"/>
    </row>
    <row r="510" spans="1:15" s="8" customFormat="1" ht="12.75">
      <c r="A510" s="10" t="s">
        <v>330</v>
      </c>
      <c r="B510" s="7" t="s">
        <v>331</v>
      </c>
      <c r="C510" s="32">
        <v>20281482.3</v>
      </c>
      <c r="D510" s="32">
        <v>49470000</v>
      </c>
      <c r="E510" s="32">
        <v>20273206.78</v>
      </c>
      <c r="F510" s="22">
        <f t="shared" si="26"/>
        <v>99.95919667074827</v>
      </c>
      <c r="G510" s="22">
        <f t="shared" si="28"/>
        <v>40.980810147564185</v>
      </c>
      <c r="H510" s="14">
        <f t="shared" si="27"/>
        <v>-8275.519999999553</v>
      </c>
      <c r="J510" s="21"/>
      <c r="K510" s="21"/>
      <c r="L510" s="21"/>
      <c r="M510" s="21"/>
      <c r="N510" s="21"/>
      <c r="O510" s="21"/>
    </row>
    <row r="511" spans="1:12" s="8" customFormat="1" ht="12.75">
      <c r="A511" s="11" t="s">
        <v>332</v>
      </c>
      <c r="B511" s="9" t="s">
        <v>333</v>
      </c>
      <c r="C511" s="32">
        <v>20281482.3</v>
      </c>
      <c r="D511" s="32">
        <v>49470000</v>
      </c>
      <c r="E511" s="32">
        <v>20273206.78</v>
      </c>
      <c r="F511" s="22">
        <f t="shared" si="26"/>
        <v>99.95919667074827</v>
      </c>
      <c r="G511" s="22">
        <f>IF(D511=0,"x",E511/D511*100)</f>
        <v>40.980810147564185</v>
      </c>
      <c r="H511" s="14">
        <f t="shared" si="27"/>
        <v>-8275.519999999553</v>
      </c>
      <c r="J511" s="21"/>
      <c r="K511" s="21"/>
      <c r="L511" s="21"/>
    </row>
    <row r="512" spans="1:12" s="8" customFormat="1" ht="12.75">
      <c r="A512" s="12" t="s">
        <v>5</v>
      </c>
      <c r="B512" s="2" t="s">
        <v>6</v>
      </c>
      <c r="C512" s="33">
        <v>20267856.92</v>
      </c>
      <c r="D512" s="33">
        <v>49319000</v>
      </c>
      <c r="E512" s="33">
        <v>20270507.68</v>
      </c>
      <c r="F512" s="24">
        <f t="shared" si="26"/>
        <v>100.01307863979136</v>
      </c>
      <c r="G512" s="24">
        <f>IF(D512=0,"x",E512/D512*100)</f>
        <v>41.10080836999939</v>
      </c>
      <c r="H512" s="13">
        <f t="shared" si="27"/>
        <v>2650.759999997914</v>
      </c>
      <c r="J512" s="21"/>
      <c r="K512" s="21"/>
      <c r="L512" s="21"/>
    </row>
    <row r="513" spans="1:12" s="8" customFormat="1" ht="12.75">
      <c r="A513" s="12" t="s">
        <v>7</v>
      </c>
      <c r="B513" s="2" t="s">
        <v>8</v>
      </c>
      <c r="C513" s="33">
        <v>13625.38</v>
      </c>
      <c r="D513" s="33">
        <v>151000</v>
      </c>
      <c r="E513" s="33">
        <v>2699.1</v>
      </c>
      <c r="F513" s="24">
        <f t="shared" si="26"/>
        <v>19.809355775765518</v>
      </c>
      <c r="G513" s="24">
        <f>IF(D513=0,"x",E513/D513*100)</f>
        <v>1.7874834437086091</v>
      </c>
      <c r="H513" s="13">
        <f t="shared" si="27"/>
        <v>-10926.279999999999</v>
      </c>
      <c r="J513" s="21"/>
      <c r="K513" s="21"/>
      <c r="L513" s="21"/>
    </row>
    <row r="514" spans="1:15" s="8" customFormat="1" ht="25.5">
      <c r="A514" s="10" t="s">
        <v>334</v>
      </c>
      <c r="B514" s="7" t="s">
        <v>335</v>
      </c>
      <c r="C514" s="32">
        <v>3114502.05</v>
      </c>
      <c r="D514" s="32">
        <v>8430000</v>
      </c>
      <c r="E514" s="32">
        <v>2734073.03</v>
      </c>
      <c r="F514" s="22">
        <f t="shared" si="26"/>
        <v>87.78523777179727</v>
      </c>
      <c r="G514" s="22">
        <f>IF(D514=0,"x",E514/D514*100)</f>
        <v>32.43265753262159</v>
      </c>
      <c r="H514" s="14">
        <f t="shared" si="27"/>
        <v>-380429.02</v>
      </c>
      <c r="J514" s="21"/>
      <c r="K514" s="21"/>
      <c r="L514" s="21"/>
      <c r="M514" s="21"/>
      <c r="N514" s="21"/>
      <c r="O514" s="21"/>
    </row>
    <row r="515" spans="1:12" s="8" customFormat="1" ht="12.75">
      <c r="A515" s="11" t="s">
        <v>336</v>
      </c>
      <c r="B515" s="9" t="s">
        <v>337</v>
      </c>
      <c r="C515" s="32">
        <v>3114502.05</v>
      </c>
      <c r="D515" s="32">
        <v>8430000</v>
      </c>
      <c r="E515" s="32">
        <v>2734073.03</v>
      </c>
      <c r="F515" s="22">
        <f aca="true" t="shared" si="29" ref="F515:F535">IF(C515=0,"x",E515/C515*100)</f>
        <v>87.78523777179727</v>
      </c>
      <c r="G515" s="22">
        <f aca="true" t="shared" si="30" ref="G515:G535">IF(D515=0,"x",E515/D515*100)</f>
        <v>32.43265753262159</v>
      </c>
      <c r="H515" s="14">
        <f aca="true" t="shared" si="31" ref="H515:H535">+E515-C515</f>
        <v>-380429.02</v>
      </c>
      <c r="J515" s="21"/>
      <c r="K515" s="21"/>
      <c r="L515" s="21"/>
    </row>
    <row r="516" spans="1:12" s="8" customFormat="1" ht="12.75">
      <c r="A516" s="12" t="s">
        <v>5</v>
      </c>
      <c r="B516" s="2" t="s">
        <v>6</v>
      </c>
      <c r="C516" s="33">
        <v>3084284.48</v>
      </c>
      <c r="D516" s="33">
        <v>8360000</v>
      </c>
      <c r="E516" s="33">
        <v>2700152.64</v>
      </c>
      <c r="F516" s="24">
        <f t="shared" si="29"/>
        <v>87.54551201450782</v>
      </c>
      <c r="G516" s="24">
        <f t="shared" si="30"/>
        <v>32.298476555023925</v>
      </c>
      <c r="H516" s="13">
        <f t="shared" si="31"/>
        <v>-384131.83999999985</v>
      </c>
      <c r="J516" s="21"/>
      <c r="K516" s="21"/>
      <c r="L516" s="21"/>
    </row>
    <row r="517" spans="1:12" s="8" customFormat="1" ht="12.75">
      <c r="A517" s="12" t="s">
        <v>7</v>
      </c>
      <c r="B517" s="2" t="s">
        <v>8</v>
      </c>
      <c r="C517" s="33">
        <v>30217.57</v>
      </c>
      <c r="D517" s="33">
        <v>70000</v>
      </c>
      <c r="E517" s="33">
        <v>33920.39</v>
      </c>
      <c r="F517" s="24">
        <f t="shared" si="29"/>
        <v>112.25386422534969</v>
      </c>
      <c r="G517" s="24">
        <f t="shared" si="30"/>
        <v>48.457699999999996</v>
      </c>
      <c r="H517" s="13">
        <f t="shared" si="31"/>
        <v>3702.8199999999997</v>
      </c>
      <c r="J517" s="21"/>
      <c r="K517" s="21"/>
      <c r="L517" s="21"/>
    </row>
    <row r="518" spans="1:15" s="8" customFormat="1" ht="12.75">
      <c r="A518" s="10" t="s">
        <v>338</v>
      </c>
      <c r="B518" s="7" t="s">
        <v>339</v>
      </c>
      <c r="C518" s="32">
        <v>8235395.98</v>
      </c>
      <c r="D518" s="32">
        <v>21791000</v>
      </c>
      <c r="E518" s="32">
        <v>8090821.85</v>
      </c>
      <c r="F518" s="22">
        <f t="shared" si="29"/>
        <v>98.24447870690001</v>
      </c>
      <c r="G518" s="22">
        <f t="shared" si="30"/>
        <v>37.12919026203478</v>
      </c>
      <c r="H518" s="14">
        <f t="shared" si="31"/>
        <v>-144574.13000000082</v>
      </c>
      <c r="J518" s="21"/>
      <c r="K518" s="21"/>
      <c r="L518" s="21"/>
      <c r="M518" s="21"/>
      <c r="N518" s="21"/>
      <c r="O518" s="21"/>
    </row>
    <row r="519" spans="1:15" s="8" customFormat="1" ht="25.5">
      <c r="A519" s="10" t="s">
        <v>340</v>
      </c>
      <c r="B519" s="7" t="s">
        <v>341</v>
      </c>
      <c r="C519" s="32">
        <v>4965519.27</v>
      </c>
      <c r="D519" s="32">
        <v>26728000</v>
      </c>
      <c r="E519" s="32">
        <v>5282961.52</v>
      </c>
      <c r="F519" s="22">
        <f t="shared" si="29"/>
        <v>106.39293158960996</v>
      </c>
      <c r="G519" s="22">
        <f t="shared" si="30"/>
        <v>19.76564471715055</v>
      </c>
      <c r="H519" s="14">
        <f t="shared" si="31"/>
        <v>317442.25</v>
      </c>
      <c r="J519" s="21"/>
      <c r="K519" s="21"/>
      <c r="L519" s="21"/>
      <c r="M519" s="21"/>
      <c r="N519" s="21"/>
      <c r="O519" s="21"/>
    </row>
    <row r="520" spans="1:15" s="8" customFormat="1" ht="12.75">
      <c r="A520" s="10" t="s">
        <v>342</v>
      </c>
      <c r="B520" s="7" t="s">
        <v>343</v>
      </c>
      <c r="C520" s="32">
        <v>4073310.16</v>
      </c>
      <c r="D520" s="32">
        <v>12799000</v>
      </c>
      <c r="E520" s="32">
        <v>5074392.03</v>
      </c>
      <c r="F520" s="22">
        <f t="shared" si="29"/>
        <v>124.5766178041301</v>
      </c>
      <c r="G520" s="22">
        <f t="shared" si="30"/>
        <v>39.64678513946402</v>
      </c>
      <c r="H520" s="14">
        <f t="shared" si="31"/>
        <v>1001081.8700000001</v>
      </c>
      <c r="J520" s="21"/>
      <c r="K520" s="21"/>
      <c r="L520" s="21"/>
      <c r="M520" s="21"/>
      <c r="N520" s="21"/>
      <c r="O520" s="21"/>
    </row>
    <row r="521" spans="1:15" s="8" customFormat="1" ht="12.75">
      <c r="A521" s="10" t="s">
        <v>344</v>
      </c>
      <c r="B521" s="7" t="s">
        <v>345</v>
      </c>
      <c r="C521" s="32">
        <v>2008058.05</v>
      </c>
      <c r="D521" s="32">
        <v>5569000</v>
      </c>
      <c r="E521" s="32">
        <v>2173955.99</v>
      </c>
      <c r="F521" s="22">
        <f t="shared" si="29"/>
        <v>108.26161076369283</v>
      </c>
      <c r="G521" s="22">
        <f t="shared" si="30"/>
        <v>39.03673891183337</v>
      </c>
      <c r="H521" s="14">
        <f t="shared" si="31"/>
        <v>165897.94000000018</v>
      </c>
      <c r="J521" s="21"/>
      <c r="K521" s="21"/>
      <c r="L521" s="21"/>
      <c r="M521" s="21"/>
      <c r="N521" s="21"/>
      <c r="O521" s="21"/>
    </row>
    <row r="522" spans="1:12" s="8" customFormat="1" ht="12.75">
      <c r="A522" s="11" t="s">
        <v>346</v>
      </c>
      <c r="B522" s="9" t="s">
        <v>347</v>
      </c>
      <c r="C522" s="32">
        <v>2008058.05</v>
      </c>
      <c r="D522" s="32">
        <v>5569000</v>
      </c>
      <c r="E522" s="32">
        <v>2173955.99</v>
      </c>
      <c r="F522" s="22">
        <f t="shared" si="29"/>
        <v>108.26161076369283</v>
      </c>
      <c r="G522" s="22">
        <f t="shared" si="30"/>
        <v>39.03673891183337</v>
      </c>
      <c r="H522" s="14">
        <f t="shared" si="31"/>
        <v>165897.94000000018</v>
      </c>
      <c r="J522" s="21"/>
      <c r="K522" s="21"/>
      <c r="L522" s="21"/>
    </row>
    <row r="523" spans="1:12" s="8" customFormat="1" ht="12.75">
      <c r="A523" s="12" t="s">
        <v>5</v>
      </c>
      <c r="B523" s="2" t="s">
        <v>6</v>
      </c>
      <c r="C523" s="33">
        <v>2001551.8</v>
      </c>
      <c r="D523" s="33">
        <v>5544000</v>
      </c>
      <c r="E523" s="33">
        <v>2166719.51</v>
      </c>
      <c r="F523" s="24">
        <f t="shared" si="29"/>
        <v>108.2519827865559</v>
      </c>
      <c r="G523" s="24">
        <f t="shared" si="30"/>
        <v>39.082242243867235</v>
      </c>
      <c r="H523" s="13">
        <f t="shared" si="31"/>
        <v>165167.70999999973</v>
      </c>
      <c r="J523" s="21"/>
      <c r="K523" s="21"/>
      <c r="L523" s="21"/>
    </row>
    <row r="524" spans="1:12" s="8" customFormat="1" ht="12.75">
      <c r="A524" s="12" t="s">
        <v>7</v>
      </c>
      <c r="B524" s="2" t="s">
        <v>8</v>
      </c>
      <c r="C524" s="33">
        <v>6506.25</v>
      </c>
      <c r="D524" s="33">
        <v>25000</v>
      </c>
      <c r="E524" s="33">
        <v>7236.48</v>
      </c>
      <c r="F524" s="24">
        <f t="shared" si="29"/>
        <v>111.2235158501441</v>
      </c>
      <c r="G524" s="24">
        <f t="shared" si="30"/>
        <v>28.945919999999997</v>
      </c>
      <c r="H524" s="13">
        <f t="shared" si="31"/>
        <v>730.2299999999996</v>
      </c>
      <c r="J524" s="21"/>
      <c r="K524" s="21"/>
      <c r="L524" s="21"/>
    </row>
    <row r="525" spans="1:15" s="8" customFormat="1" ht="12.75">
      <c r="A525" s="10" t="s">
        <v>348</v>
      </c>
      <c r="B525" s="7" t="s">
        <v>349</v>
      </c>
      <c r="C525" s="32">
        <v>3333470.32</v>
      </c>
      <c r="D525" s="32">
        <v>9375000</v>
      </c>
      <c r="E525" s="32">
        <v>3777947.56</v>
      </c>
      <c r="F525" s="22">
        <f t="shared" si="29"/>
        <v>113.33376923541951</v>
      </c>
      <c r="G525" s="22">
        <f t="shared" si="30"/>
        <v>40.29810730666667</v>
      </c>
      <c r="H525" s="14">
        <f t="shared" si="31"/>
        <v>444477.2400000002</v>
      </c>
      <c r="J525" s="21"/>
      <c r="K525" s="21"/>
      <c r="L525" s="21"/>
      <c r="M525" s="21"/>
      <c r="N525" s="21"/>
      <c r="O525" s="21"/>
    </row>
    <row r="526" spans="1:12" s="8" customFormat="1" ht="12.75">
      <c r="A526" s="11" t="s">
        <v>350</v>
      </c>
      <c r="B526" s="9" t="s">
        <v>351</v>
      </c>
      <c r="C526" s="32">
        <v>3333470.32</v>
      </c>
      <c r="D526" s="32">
        <v>9375000</v>
      </c>
      <c r="E526" s="32">
        <v>3777947.56</v>
      </c>
      <c r="F526" s="22">
        <f t="shared" si="29"/>
        <v>113.33376923541951</v>
      </c>
      <c r="G526" s="22">
        <f t="shared" si="30"/>
        <v>40.29810730666667</v>
      </c>
      <c r="H526" s="14">
        <f t="shared" si="31"/>
        <v>444477.2400000002</v>
      </c>
      <c r="J526" s="21"/>
      <c r="K526" s="21"/>
      <c r="L526" s="21"/>
    </row>
    <row r="527" spans="1:12" s="8" customFormat="1" ht="12.75">
      <c r="A527" s="12" t="s">
        <v>5</v>
      </c>
      <c r="B527" s="2" t="s">
        <v>6</v>
      </c>
      <c r="C527" s="33">
        <v>3259708.67</v>
      </c>
      <c r="D527" s="33">
        <v>9254000</v>
      </c>
      <c r="E527" s="33">
        <v>3715259.31</v>
      </c>
      <c r="F527" s="24">
        <f t="shared" si="29"/>
        <v>113.9751949059914</v>
      </c>
      <c r="G527" s="24">
        <f t="shared" si="30"/>
        <v>40.147604387291985</v>
      </c>
      <c r="H527" s="13">
        <f t="shared" si="31"/>
        <v>455550.64000000013</v>
      </c>
      <c r="J527" s="21"/>
      <c r="K527" s="21"/>
      <c r="L527" s="21"/>
    </row>
    <row r="528" spans="1:12" s="8" customFormat="1" ht="12.75">
      <c r="A528" s="12" t="s">
        <v>7</v>
      </c>
      <c r="B528" s="2" t="s">
        <v>8</v>
      </c>
      <c r="C528" s="33">
        <v>73761.65</v>
      </c>
      <c r="D528" s="33">
        <v>121000</v>
      </c>
      <c r="E528" s="33">
        <v>62688.25</v>
      </c>
      <c r="F528" s="24">
        <f t="shared" si="29"/>
        <v>84.98759179058494</v>
      </c>
      <c r="G528" s="24">
        <f t="shared" si="30"/>
        <v>51.80847107438017</v>
      </c>
      <c r="H528" s="13">
        <f t="shared" si="31"/>
        <v>-11073.399999999994</v>
      </c>
      <c r="J528" s="21"/>
      <c r="K528" s="21"/>
      <c r="L528" s="21"/>
    </row>
    <row r="529" spans="1:15" s="8" customFormat="1" ht="12.75">
      <c r="A529" s="10" t="s">
        <v>352</v>
      </c>
      <c r="B529" s="7" t="s">
        <v>353</v>
      </c>
      <c r="C529" s="32">
        <v>1078328.18</v>
      </c>
      <c r="D529" s="32">
        <v>0</v>
      </c>
      <c r="E529" s="32"/>
      <c r="F529" s="22">
        <f t="shared" si="29"/>
        <v>0</v>
      </c>
      <c r="G529" s="22" t="str">
        <f t="shared" si="30"/>
        <v>x</v>
      </c>
      <c r="H529" s="14">
        <f t="shared" si="31"/>
        <v>-1078328.18</v>
      </c>
      <c r="J529" s="21"/>
      <c r="K529" s="21"/>
      <c r="L529" s="21"/>
      <c r="M529" s="21"/>
      <c r="N529" s="21"/>
      <c r="O529" s="21"/>
    </row>
    <row r="530" spans="1:12" s="8" customFormat="1" ht="12.75">
      <c r="A530" s="11" t="s">
        <v>354</v>
      </c>
      <c r="B530" s="9" t="s">
        <v>179</v>
      </c>
      <c r="C530" s="32">
        <v>1078328.18</v>
      </c>
      <c r="D530" s="32">
        <v>0</v>
      </c>
      <c r="E530" s="32"/>
      <c r="F530" s="22">
        <f t="shared" si="29"/>
        <v>0</v>
      </c>
      <c r="G530" s="22" t="str">
        <f t="shared" si="30"/>
        <v>x</v>
      </c>
      <c r="H530" s="14">
        <f t="shared" si="31"/>
        <v>-1078328.18</v>
      </c>
      <c r="J530" s="21"/>
      <c r="K530" s="21"/>
      <c r="L530" s="21"/>
    </row>
    <row r="531" spans="1:12" s="8" customFormat="1" ht="12.75">
      <c r="A531" s="12" t="s">
        <v>5</v>
      </c>
      <c r="B531" s="2" t="s">
        <v>6</v>
      </c>
      <c r="C531" s="33">
        <v>1078328.18</v>
      </c>
      <c r="D531" s="33">
        <v>0</v>
      </c>
      <c r="E531" s="33"/>
      <c r="F531" s="24">
        <f t="shared" si="29"/>
        <v>0</v>
      </c>
      <c r="G531" s="24" t="str">
        <f t="shared" si="30"/>
        <v>x</v>
      </c>
      <c r="H531" s="13">
        <f t="shared" si="31"/>
        <v>-1078328.18</v>
      </c>
      <c r="J531" s="21"/>
      <c r="K531" s="21"/>
      <c r="L531" s="21"/>
    </row>
    <row r="532" spans="1:15" s="8" customFormat="1" ht="12.75">
      <c r="A532" s="10" t="s">
        <v>372</v>
      </c>
      <c r="B532" s="7" t="s">
        <v>379</v>
      </c>
      <c r="C532" s="32">
        <v>394031.02</v>
      </c>
      <c r="D532" s="32">
        <v>2335000</v>
      </c>
      <c r="E532" s="32">
        <v>748146.22</v>
      </c>
      <c r="F532" s="22">
        <f t="shared" si="29"/>
        <v>189.8698787724885</v>
      </c>
      <c r="G532" s="22">
        <f t="shared" si="30"/>
        <v>32.04052334047109</v>
      </c>
      <c r="H532" s="14">
        <f t="shared" si="31"/>
        <v>354115.19999999995</v>
      </c>
      <c r="J532" s="21"/>
      <c r="K532" s="21"/>
      <c r="L532" s="21"/>
      <c r="M532" s="21"/>
      <c r="N532" s="21"/>
      <c r="O532" s="21"/>
    </row>
    <row r="533" spans="1:12" s="8" customFormat="1" ht="12.75">
      <c r="A533" s="11" t="s">
        <v>373</v>
      </c>
      <c r="B533" s="9" t="s">
        <v>380</v>
      </c>
      <c r="C533" s="32">
        <v>394031.02</v>
      </c>
      <c r="D533" s="32">
        <v>2335000</v>
      </c>
      <c r="E533" s="32">
        <v>748146.22</v>
      </c>
      <c r="F533" s="22">
        <f t="shared" si="29"/>
        <v>189.8698787724885</v>
      </c>
      <c r="G533" s="22">
        <f t="shared" si="30"/>
        <v>32.04052334047109</v>
      </c>
      <c r="H533" s="14">
        <f t="shared" si="31"/>
        <v>354115.19999999995</v>
      </c>
      <c r="J533" s="21"/>
      <c r="K533" s="21"/>
      <c r="L533" s="21"/>
    </row>
    <row r="534" spans="1:12" s="8" customFormat="1" ht="12.75">
      <c r="A534" s="12" t="s">
        <v>5</v>
      </c>
      <c r="B534" s="2" t="s">
        <v>6</v>
      </c>
      <c r="C534" s="33">
        <v>394031.02</v>
      </c>
      <c r="D534" s="33">
        <v>2230000</v>
      </c>
      <c r="E534" s="33">
        <v>707116.8</v>
      </c>
      <c r="F534" s="24">
        <f t="shared" si="29"/>
        <v>179.4571402018044</v>
      </c>
      <c r="G534" s="24">
        <f t="shared" si="30"/>
        <v>31.709273542600897</v>
      </c>
      <c r="H534" s="13">
        <f t="shared" si="31"/>
        <v>313085.78</v>
      </c>
      <c r="J534" s="21"/>
      <c r="K534" s="21"/>
      <c r="L534" s="21"/>
    </row>
    <row r="535" spans="1:12" s="8" customFormat="1" ht="13.5" thickBot="1">
      <c r="A535" s="36" t="s">
        <v>7</v>
      </c>
      <c r="B535" s="15" t="s">
        <v>8</v>
      </c>
      <c r="C535" s="34"/>
      <c r="D535" s="34">
        <v>105000</v>
      </c>
      <c r="E535" s="34">
        <v>41029.42</v>
      </c>
      <c r="F535" s="25" t="str">
        <f t="shared" si="29"/>
        <v>x</v>
      </c>
      <c r="G535" s="25">
        <f t="shared" si="30"/>
        <v>39.07563809523809</v>
      </c>
      <c r="H535" s="16">
        <f t="shared" si="31"/>
        <v>41029.42</v>
      </c>
      <c r="J535" s="21"/>
      <c r="K535" s="21"/>
      <c r="L535" s="21"/>
    </row>
    <row r="536" spans="10:11" ht="12.75">
      <c r="J536" s="21"/>
      <c r="K536" s="21"/>
    </row>
    <row r="537" spans="10:11" ht="12.75">
      <c r="J537" s="21"/>
      <c r="K537" s="21"/>
    </row>
    <row r="538" spans="1:11" ht="12.75">
      <c r="A538" s="39" t="s">
        <v>440</v>
      </c>
      <c r="J538" s="21"/>
      <c r="K538" s="21"/>
    </row>
    <row r="539" spans="1:11" ht="12.75">
      <c r="A539" s="1" t="s">
        <v>441</v>
      </c>
      <c r="J539" s="21"/>
      <c r="K539" s="21"/>
    </row>
    <row r="540" spans="10:11" ht="12.75">
      <c r="J540" s="21"/>
      <c r="K540" s="21"/>
    </row>
    <row r="541" spans="10:11" ht="12.75">
      <c r="J541" s="21"/>
      <c r="K541" s="21"/>
    </row>
    <row r="542" spans="10:11" ht="12.75">
      <c r="J542" s="21"/>
      <c r="K542" s="21"/>
    </row>
    <row r="543" spans="10:11" ht="12.75">
      <c r="J543" s="21"/>
      <c r="K543" s="21"/>
    </row>
    <row r="544" spans="10:11" ht="12.75">
      <c r="J544" s="21"/>
      <c r="K544" s="21"/>
    </row>
    <row r="545" spans="10:11" ht="12.75">
      <c r="J545" s="21"/>
      <c r="K545" s="21"/>
    </row>
    <row r="546" spans="10:11" ht="12.75"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3144" spans="1:5" ht="12.75">
      <c r="A3144" s="4"/>
      <c r="B3144" s="5"/>
      <c r="C3144" s="6"/>
      <c r="D3144" s="6"/>
      <c r="E3144" s="6"/>
    </row>
    <row r="3145" spans="1:5" ht="12.75">
      <c r="A3145" s="4"/>
      <c r="B3145" s="5"/>
      <c r="C3145" s="6"/>
      <c r="D3145" s="6"/>
      <c r="E3145" s="6"/>
    </row>
    <row r="3146" spans="1:5" ht="12.75">
      <c r="A3146" s="4"/>
      <c r="B3146" s="5"/>
      <c r="C3146" s="6"/>
      <c r="D3146" s="6"/>
      <c r="E3146" s="6"/>
    </row>
    <row r="3147" spans="1:5" ht="12.75">
      <c r="A3147" s="4"/>
      <c r="B3147" s="5"/>
      <c r="C3147" s="6"/>
      <c r="D3147" s="6"/>
      <c r="E3147" s="6"/>
    </row>
    <row r="3148" spans="1:5" ht="12.75">
      <c r="A3148" s="4"/>
      <c r="B3148" s="5"/>
      <c r="C3148" s="6"/>
      <c r="D3148" s="6"/>
      <c r="E3148" s="6"/>
    </row>
    <row r="3149" spans="1:5" ht="12.75">
      <c r="A3149" s="4"/>
      <c r="B3149" s="5"/>
      <c r="C3149" s="6"/>
      <c r="D3149" s="6"/>
      <c r="E3149" s="6"/>
    </row>
    <row r="3150" spans="1:5" ht="12.75">
      <c r="A3150" s="4"/>
      <c r="B3150" s="5"/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5" ht="12.75">
      <c r="A8757" s="4"/>
      <c r="B8757" s="5"/>
      <c r="C8757" s="6"/>
      <c r="D8757" s="6"/>
      <c r="E8757" s="6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2015-07-01T11:57:56Z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